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8" yWindow="-228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E8" i="3"/>
  <c r="G9"/>
  <c r="D9"/>
  <c r="C19"/>
  <c r="C35"/>
  <c r="C32"/>
  <c r="G19"/>
  <c r="G35"/>
  <c r="G14"/>
  <c r="G11"/>
  <c r="H19"/>
  <c r="G32"/>
  <c r="F35"/>
  <c r="F32" s="1"/>
  <c r="E32"/>
  <c r="I14"/>
  <c r="H14"/>
  <c r="F14"/>
  <c r="D14"/>
  <c r="F19"/>
  <c r="D19"/>
  <c r="I136"/>
  <c r="H136"/>
  <c r="G136"/>
  <c r="F136"/>
  <c r="E136"/>
  <c r="D136"/>
  <c r="G92"/>
  <c r="G97"/>
  <c r="I102"/>
  <c r="H102"/>
  <c r="G102"/>
  <c r="F102"/>
  <c r="E102"/>
  <c r="D102"/>
  <c r="C102"/>
  <c r="C103"/>
  <c r="C104"/>
  <c r="C105"/>
  <c r="G108"/>
  <c r="G111"/>
  <c r="I105"/>
  <c r="H105"/>
  <c r="G105"/>
  <c r="F105"/>
  <c r="E105"/>
  <c r="D105"/>
  <c r="D104"/>
  <c r="E111"/>
  <c r="G53"/>
  <c r="G41" s="1"/>
  <c r="G30" s="1"/>
  <c r="G70"/>
  <c r="F70"/>
  <c r="D32"/>
  <c r="D35"/>
  <c r="E60"/>
  <c r="H55"/>
  <c r="G55"/>
  <c r="F55"/>
  <c r="E55"/>
  <c r="E53" s="1"/>
  <c r="D53"/>
  <c r="D41" s="1"/>
  <c r="C58"/>
  <c r="D55"/>
  <c r="C55" s="1"/>
  <c r="D79"/>
  <c r="C79" s="1"/>
  <c r="C89"/>
  <c r="D86"/>
  <c r="C86" s="1"/>
  <c r="C84"/>
  <c r="D81"/>
  <c r="C81" s="1"/>
  <c r="I114"/>
  <c r="H114"/>
  <c r="G114"/>
  <c r="F114"/>
  <c r="E114"/>
  <c r="E108" s="1"/>
  <c r="D114"/>
  <c r="D144"/>
  <c r="E144"/>
  <c r="I155"/>
  <c r="H155"/>
  <c r="H149" s="1"/>
  <c r="G155"/>
  <c r="G149" s="1"/>
  <c r="F155"/>
  <c r="F149" s="1"/>
  <c r="E155"/>
  <c r="E149" s="1"/>
  <c r="G139"/>
  <c r="I149"/>
  <c r="I53"/>
  <c r="I41" s="1"/>
  <c r="I30" s="1"/>
  <c r="H53"/>
  <c r="I52"/>
  <c r="H52"/>
  <c r="H40" s="1"/>
  <c r="G52"/>
  <c r="F52"/>
  <c r="E52"/>
  <c r="D52"/>
  <c r="D40" s="1"/>
  <c r="I44"/>
  <c r="H44"/>
  <c r="G44"/>
  <c r="F44"/>
  <c r="E44"/>
  <c r="F40"/>
  <c r="I39"/>
  <c r="H39"/>
  <c r="G39"/>
  <c r="F39"/>
  <c r="F28" s="1"/>
  <c r="F23" s="1"/>
  <c r="F12" s="1"/>
  <c r="F7" s="1"/>
  <c r="E39"/>
  <c r="D51"/>
  <c r="D39" s="1"/>
  <c r="D157"/>
  <c r="D167"/>
  <c r="D162"/>
  <c r="G130"/>
  <c r="E130"/>
  <c r="D70"/>
  <c r="C70" s="1"/>
  <c r="D65"/>
  <c r="C65" s="1"/>
  <c r="F60"/>
  <c r="F50" s="1"/>
  <c r="G60"/>
  <c r="E162"/>
  <c r="G157"/>
  <c r="F157"/>
  <c r="E157"/>
  <c r="E167"/>
  <c r="F167"/>
  <c r="G125"/>
  <c r="G123"/>
  <c r="I60"/>
  <c r="C62"/>
  <c r="C63"/>
  <c r="C73"/>
  <c r="C68"/>
  <c r="I40"/>
  <c r="E19" l="1"/>
  <c r="F53"/>
  <c r="F41" s="1"/>
  <c r="F30" s="1"/>
  <c r="E41"/>
  <c r="D76"/>
  <c r="D155"/>
  <c r="D149" s="1"/>
  <c r="E50"/>
  <c r="G50"/>
  <c r="I50"/>
  <c r="H50"/>
  <c r="D50"/>
  <c r="H41"/>
  <c r="H30" s="1"/>
  <c r="G40"/>
  <c r="D44"/>
  <c r="C44" s="1"/>
  <c r="E28"/>
  <c r="E23" s="1"/>
  <c r="D29"/>
  <c r="C53"/>
  <c r="C52"/>
  <c r="E40"/>
  <c r="E29" s="1"/>
  <c r="C51"/>
  <c r="C60"/>
  <c r="C46"/>
  <c r="C47"/>
  <c r="F24"/>
  <c r="C39"/>
  <c r="F110"/>
  <c r="I121"/>
  <c r="H121"/>
  <c r="G121"/>
  <c r="F121"/>
  <c r="E121"/>
  <c r="D121"/>
  <c r="I124"/>
  <c r="H124"/>
  <c r="G124"/>
  <c r="F124"/>
  <c r="E124"/>
  <c r="D124"/>
  <c r="I122"/>
  <c r="H122"/>
  <c r="G122"/>
  <c r="F122"/>
  <c r="E122"/>
  <c r="D122"/>
  <c r="I123"/>
  <c r="H123"/>
  <c r="F123"/>
  <c r="E123"/>
  <c r="I120"/>
  <c r="H120"/>
  <c r="G120"/>
  <c r="F120"/>
  <c r="E120"/>
  <c r="I13"/>
  <c r="H13"/>
  <c r="G13"/>
  <c r="F13"/>
  <c r="F8" s="1"/>
  <c r="I152"/>
  <c r="H152"/>
  <c r="G152"/>
  <c r="F152"/>
  <c r="E152"/>
  <c r="C196"/>
  <c r="C192" s="1"/>
  <c r="C186" s="1"/>
  <c r="I194"/>
  <c r="H194"/>
  <c r="G194"/>
  <c r="F194"/>
  <c r="E194"/>
  <c r="D194"/>
  <c r="I192"/>
  <c r="I176" s="1"/>
  <c r="H192"/>
  <c r="H176" s="1"/>
  <c r="G192"/>
  <c r="G176" s="1"/>
  <c r="F192"/>
  <c r="F176" s="1"/>
  <c r="E192"/>
  <c r="E176" s="1"/>
  <c r="D192"/>
  <c r="D176" s="1"/>
  <c r="C170"/>
  <c r="C167" s="1"/>
  <c r="C133"/>
  <c r="C130" s="1"/>
  <c r="D128"/>
  <c r="D123" s="1"/>
  <c r="D152" l="1"/>
  <c r="C76"/>
  <c r="C50"/>
  <c r="C40"/>
  <c r="C29" s="1"/>
  <c r="C41"/>
  <c r="E30"/>
  <c r="E27" s="1"/>
  <c r="E38"/>
  <c r="D30"/>
  <c r="D38"/>
  <c r="G95"/>
  <c r="I108"/>
  <c r="C28"/>
  <c r="E24"/>
  <c r="C128"/>
  <c r="C125" s="1"/>
  <c r="C123"/>
  <c r="D24"/>
  <c r="C152"/>
  <c r="C149" s="1"/>
  <c r="F27"/>
  <c r="F38"/>
  <c r="E12"/>
  <c r="E7" s="1"/>
  <c r="C23"/>
  <c r="C12" s="1"/>
  <c r="C7" s="1"/>
  <c r="C121"/>
  <c r="C122"/>
  <c r="C124"/>
  <c r="F108"/>
  <c r="H108"/>
  <c r="D111"/>
  <c r="F111"/>
  <c r="H111"/>
  <c r="D110"/>
  <c r="D99" s="1"/>
  <c r="D94" s="1"/>
  <c r="E110"/>
  <c r="E99" s="1"/>
  <c r="E94" s="1"/>
  <c r="I111"/>
  <c r="C116"/>
  <c r="F189"/>
  <c r="D189"/>
  <c r="H189"/>
  <c r="E186"/>
  <c r="G186"/>
  <c r="G183" s="1"/>
  <c r="I186"/>
  <c r="I183" s="1"/>
  <c r="E189"/>
  <c r="G189"/>
  <c r="I189"/>
  <c r="D186"/>
  <c r="D183" s="1"/>
  <c r="D173" s="1"/>
  <c r="F186"/>
  <c r="H186"/>
  <c r="H183" s="1"/>
  <c r="C194"/>
  <c r="C189"/>
  <c r="C176"/>
  <c r="D130"/>
  <c r="D125"/>
  <c r="C160"/>
  <c r="C155" s="1"/>
  <c r="C165"/>
  <c r="G38"/>
  <c r="H38"/>
  <c r="I38"/>
  <c r="D13" l="1"/>
  <c r="D8" s="1"/>
  <c r="D27"/>
  <c r="C110"/>
  <c r="C24"/>
  <c r="D120"/>
  <c r="C99"/>
  <c r="C94" s="1"/>
  <c r="E13"/>
  <c r="C162"/>
  <c r="C157"/>
  <c r="C144"/>
  <c r="H173"/>
  <c r="I173"/>
  <c r="C120" l="1"/>
  <c r="C111"/>
  <c r="C108" s="1"/>
  <c r="D108"/>
  <c r="C146"/>
  <c r="C139" s="1"/>
  <c r="C13"/>
  <c r="C8" s="1"/>
  <c r="G173"/>
  <c r="F183"/>
  <c r="F173" s="1"/>
  <c r="C100" l="1"/>
  <c r="C97" s="1"/>
  <c r="C30"/>
  <c r="C27" s="1"/>
  <c r="C38"/>
  <c r="C183"/>
  <c r="E183"/>
  <c r="E173" s="1"/>
  <c r="C95" l="1"/>
  <c r="C92" s="1"/>
  <c r="C173"/>
  <c r="C16"/>
  <c r="D25"/>
  <c r="D22" s="1"/>
  <c r="E25"/>
  <c r="E22" s="1"/>
  <c r="F25"/>
  <c r="F22" s="1"/>
  <c r="G25"/>
  <c r="H25"/>
  <c r="I25"/>
  <c r="C117" l="1"/>
  <c r="C114" s="1"/>
  <c r="I27"/>
  <c r="E146"/>
  <c r="I146"/>
  <c r="F146"/>
  <c r="F139" s="1"/>
  <c r="D146"/>
  <c r="H22"/>
  <c r="F100"/>
  <c r="F95" s="1"/>
  <c r="F92" s="1"/>
  <c r="G22"/>
  <c r="G27"/>
  <c r="G100"/>
  <c r="H100"/>
  <c r="I100"/>
  <c r="E100"/>
  <c r="H27"/>
  <c r="E95" l="1"/>
  <c r="E14"/>
  <c r="E9" s="1"/>
  <c r="E92"/>
  <c r="I97"/>
  <c r="I95"/>
  <c r="I92" s="1"/>
  <c r="H97"/>
  <c r="H95"/>
  <c r="H92" s="1"/>
  <c r="E97"/>
  <c r="D100"/>
  <c r="F97"/>
  <c r="F11"/>
  <c r="I19"/>
  <c r="I16" s="1"/>
  <c r="G16"/>
  <c r="G6" s="1"/>
  <c r="F16"/>
  <c r="E16"/>
  <c r="C25"/>
  <c r="C22" s="1"/>
  <c r="H146"/>
  <c r="D139"/>
  <c r="I22"/>
  <c r="E11" l="1"/>
  <c r="E6" s="1"/>
  <c r="C6" s="1"/>
  <c r="D95"/>
  <c r="D6"/>
  <c r="E139"/>
  <c r="D92"/>
  <c r="D16"/>
  <c r="D97"/>
  <c r="F9"/>
  <c r="F6" s="1"/>
  <c r="H16"/>
  <c r="H139" l="1"/>
  <c r="D11" l="1"/>
  <c r="H11"/>
  <c r="H9" l="1"/>
  <c r="C136"/>
  <c r="I139"/>
  <c r="H6" l="1"/>
  <c r="C14"/>
  <c r="I11"/>
  <c r="C11" l="1"/>
  <c r="C9"/>
  <c r="I9"/>
  <c r="I6" l="1"/>
</calcChain>
</file>

<file path=xl/sharedStrings.xml><?xml version="1.0" encoding="utf-8"?>
<sst xmlns="http://schemas.openxmlformats.org/spreadsheetml/2006/main" count="211" uniqueCount="53">
  <si>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</si>
  <si>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</si>
  <si>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</si>
  <si>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</si>
  <si>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</si>
  <si>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</si>
  <si>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</si>
  <si>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</si>
  <si>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</si>
  <si>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</si>
  <si>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</si>
  <si>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</si>
  <si>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</si>
  <si>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</si>
  <si>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</si>
  <si>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</si>
  <si>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</si>
  <si>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</si>
  <si>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 xml:space="preserve">Всего по подпрограмме, в том числе: </t>
  </si>
  <si>
    <t xml:space="preserve">1.1.1.1 </t>
  </si>
  <si>
    <t xml:space="preserve">2.1.1.1 </t>
  </si>
  <si>
    <t>3.1.2.1.</t>
  </si>
  <si>
    <t>4.1.1.1.</t>
  </si>
  <si>
    <t>ПОДПРОГРАММА 3. «Охрана окружающей среды»</t>
  </si>
  <si>
    <t xml:space="preserve">Мероприятие 1. «Создание мест (площадок) накопления твердых коммунальных отходов», всего,
из них:
</t>
  </si>
  <si>
    <t>Мероприятие 2. «Обустройство источников нецентрализованного водоснабжения», всего, из них:</t>
  </si>
  <si>
    <t>ПОДПРОГРАММА 4. «Капитальный ремонт муниципального жилого фонда»</t>
  </si>
  <si>
    <t>Мероприятие 1. "Проведение работ по капитальному ремонту жилых помещений муниципального жилого фонда"</t>
  </si>
  <si>
    <t>3.1.1.1</t>
  </si>
  <si>
    <t>Мероприятие 3 "Содержание мест (площадок) накопления твердых коммунальных отходов</t>
  </si>
  <si>
    <t>3.1.3.1</t>
  </si>
  <si>
    <t xml:space="preserve"> 1.1. Бюджетные инвестиции в объемы капитального строительства</t>
  </si>
  <si>
    <t>1.2. Иные капитальные вложения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</si>
  <si>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2. Прочие нужды</t>
    </r>
  </si>
  <si>
    <t>Прочие нужды, всего, в том числе</t>
  </si>
  <si>
    <t>ПОДПРОГРАММА 2. «Газификация Пышминского городского округа»</t>
  </si>
  <si>
    <t>Иные капитальные вложения в объекты капитального строительства, всего, в том числе</t>
  </si>
  <si>
    <t xml:space="preserve">Мероприятие 3. «Разработка проектно-сметной докумнтации на строительство газопроводов в пгт. Пышма», всего,
из них:
</t>
  </si>
  <si>
    <t xml:space="preserve">Мероприятие 4. «Разработка проектно-сметной докумнтации на строительство газопроводов в Пышминском городском округе», всего,
из них:
</t>
  </si>
  <si>
    <t xml:space="preserve">ПЛАН МЕРОПРИЯТИЙ
ПО ВЫПОЛНЕНИЮ МУНИЦИПАЛЬНОЙ ПРОГРАММЫ ПЫШМИНСКОГО ГОРОДСКОГО ОКРУГА «РАЗВИТИЕ ЖИЛИЩНО-КОММУНАЛЬНОГО ХОЗЯЙСТВА И ОХРАНЫ ОКРУЖАЮЩЕЙ СРЕДЫ  НА ТЕРРИТОРИИ ПЫШМИНСКОГО ГОРОДСКОГО ОКРУГА ДО 2025 ГОДА»
</t>
  </si>
  <si>
    <t>ПОДПРОГРАММА 1. «Строительство, реконструкция и повышение энергетической эффективности объектов жилищно-коммунального хозяйства»</t>
  </si>
  <si>
    <t>Мероприятие 5. Реконструкция  и новое строительство систем электроснабжения в Пышминском городском округе, всего, из них:</t>
  </si>
  <si>
    <t>Мероприятие 6. Реконструкция канализационных систем  на территории Пышминского городского округа, всего из них:</t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</si>
  <si>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2. Прочие нужды</t>
    </r>
  </si>
  <si>
    <t>Всего по направлению прочие нужды, в том числе</t>
  </si>
  <si>
    <t>2.Прочие нужды</t>
  </si>
  <si>
    <t>Всего по напралению прочие нужды, в том числе:</t>
  </si>
  <si>
    <t>Мероприятие 1. Ремонт (капитальный ремонт), реконструкция участков тепловых сетей на территории Пышминского городского округа, всего из них:</t>
  </si>
  <si>
    <t>1.1.1.1</t>
  </si>
  <si>
    <t>Мероприятие 2. Строительство, ремонт, капитальный ремонт канализационных систем  на территории Пышминского городского округа, всего из них:</t>
  </si>
  <si>
    <t>Мероприятие 1. «Ремонт (капитальный ремонт), реконструкция участков тепловых сетей на территории Пышминского городского округа", всего, из них:</t>
  </si>
  <si>
    <t>Мероприятие 3. «Строительство, ремонт, капитальный ремонт систем водоснабжения на территории Пышминского городского округа», всего, из них:</t>
  </si>
  <si>
    <t xml:space="preserve">Приложение 2 к постановлению администрации 
Пышминского городского округа «О внесении                                                                                                                   изменений в муниципальную программу 
«Развитие жилищно-коммунального 
хозяйства и охраны окружающей 
среды на территории Пышминского 
городского округа до 2025 года»
от ________ № ___________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</si>
</sst>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64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/>
    <xf numFmtId="164" fontId="2" fillId="0" borderId="0" xfId="0" applyNumberFormat="1" applyFont="1"/>
    <xf numFmtId="164" fontId="4" fillId="0" borderId="1" xfId="0" applyNumberFormat="1" applyFont="1" applyFill="1" applyBorder="1" applyAlignment="1">
      <alignment horizontal="center" wrapText="1" shrinkToFit="1"/>
    </xf>
    <xf numFmtId="164" fontId="4" fillId="2" borderId="1" xfId="0" applyNumberFormat="1" applyFont="1" applyFill="1" applyBorder="1" applyAlignment="1">
      <alignment horizontal="center" wrapText="1" shrinkToFit="1"/>
    </xf>
    <xf numFmtId="164" fontId="4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vertical="center" wrapText="1" indent="5"/>
    </xf>
    <xf numFmtId="164" fontId="4" fillId="0" borderId="1" xfId="0" applyNumberFormat="1" applyFont="1" applyFill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center" wrapText="1" indent="5"/>
    </xf>
    <xf numFmtId="164" fontId="2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 shrinkToFit="1"/>
    </xf>
    <xf numFmtId="164" fontId="4" fillId="0" borderId="2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top" wrapText="1"/>
    </xf>
    <xf numFmtId="164" fontId="1" fillId="0" borderId="0" xfId="0" applyNumberFormat="1" applyFont="1"/>
    <xf numFmtId="164" fontId="4" fillId="0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4" fontId="1" fillId="0" borderId="0" xfId="0" applyNumberFormat="1" applyFont="1" applyAlignment="1"/>
    <xf numFmtId="164" fontId="1" fillId="0" borderId="0" xfId="0" applyNumberFormat="1" applyFont="1" applyFill="1"/>
    <xf numFmtId="164" fontId="1" fillId="0" borderId="0" xfId="0" applyNumberFormat="1" applyFont="1" applyAlignment="1">
      <alignment horizontal="center"/>
    </xf>
    <xf numFmtId="2" fontId="2" fillId="0" borderId="0" xfId="0" applyNumberFormat="1" applyFont="1"/>
    <xf numFmtId="2" fontId="2" fillId="0" borderId="0" xfId="0" applyNumberFormat="1" applyFont="1" applyFill="1"/>
    <xf numFmtId="2" fontId="1" fillId="0" borderId="0" xfId="0" applyNumberFormat="1" applyFont="1"/>
    <xf numFmtId="2" fontId="1" fillId="0" borderId="0" xfId="0" applyNumberFormat="1" applyFont="1" applyAlignment="1"/>
    <xf numFmtId="2" fontId="1" fillId="0" borderId="0" xfId="0" applyNumberFormat="1" applyFont="1" applyFill="1"/>
    <xf numFmtId="2" fontId="1" fillId="0" borderId="0" xfId="0" applyNumberFormat="1" applyFont="1" applyAlignment="1">
      <alignment horizontal="center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/>
    <xf numFmtId="164" fontId="4" fillId="2" borderId="1" xfId="0" applyNumberFormat="1" applyFont="1" applyFill="1" applyBorder="1" applyAlignment="1">
      <alignment vertical="top" wrapText="1"/>
    </xf>
    <xf numFmtId="2" fontId="2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2" fontId="1" fillId="2" borderId="0" xfId="0" applyNumberFormat="1" applyFont="1" applyFill="1"/>
    <xf numFmtId="1" fontId="2" fillId="2" borderId="1" xfId="0" applyNumberFormat="1" applyFont="1" applyFill="1" applyBorder="1" applyAlignment="1">
      <alignment horizontal="center" vertical="center" wrapText="1" shrinkToFi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 vertical="center" wrapText="1" shrinkToFit="1"/>
    </xf>
    <xf numFmtId="164" fontId="2" fillId="2" borderId="12" xfId="0" applyNumberFormat="1" applyFont="1" applyFill="1" applyBorder="1" applyAlignment="1">
      <alignment horizontal="center" vertical="center" wrapText="1" shrinkToFit="1"/>
    </xf>
    <xf numFmtId="164" fontId="4" fillId="2" borderId="11" xfId="0" applyNumberFormat="1" applyFont="1" applyFill="1" applyBorder="1" applyAlignment="1">
      <alignment vertical="center" wrapText="1" shrinkToFit="1"/>
    </xf>
    <xf numFmtId="164" fontId="4" fillId="2" borderId="12" xfId="0" applyNumberFormat="1" applyFont="1" applyFill="1" applyBorder="1" applyAlignment="1">
      <alignment vertical="center" wrapText="1" shrinkToFit="1"/>
    </xf>
    <xf numFmtId="164" fontId="4" fillId="2" borderId="11" xfId="0" applyNumberFormat="1" applyFont="1" applyFill="1" applyBorder="1" applyAlignment="1">
      <alignment horizontal="center" vertical="center" wrapText="1" shrinkToFit="1"/>
    </xf>
    <xf numFmtId="0" fontId="0" fillId="0" borderId="12" xfId="0" applyBorder="1"/>
    <xf numFmtId="164" fontId="4" fillId="2" borderId="2" xfId="0" applyNumberFormat="1" applyFont="1" applyFill="1" applyBorder="1" applyAlignment="1">
      <alignment horizontal="center" vertical="center" shrinkToFit="1"/>
    </xf>
    <xf numFmtId="164" fontId="4" fillId="2" borderId="6" xfId="0" applyNumberFormat="1" applyFont="1" applyFill="1" applyBorder="1" applyAlignment="1">
      <alignment horizontal="center" vertical="center" shrinkToFit="1"/>
    </xf>
    <xf numFmtId="164" fontId="4" fillId="2" borderId="3" xfId="0" applyNumberFormat="1" applyFont="1" applyFill="1" applyBorder="1" applyAlignment="1">
      <alignment horizontal="center" vertical="center" shrinkToFi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wrapText="1"/>
    </xf>
    <xf numFmtId="164" fontId="3" fillId="2" borderId="10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2" borderId="9" xfId="0" applyNumberFormat="1" applyFont="1" applyFill="1" applyBorder="1" applyAlignment="1">
      <alignment horizont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8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07"/>
  <sheetViews>
    <sheetView tabSelected="1" zoomScale="83" zoomScaleNormal="83" workbookViewId="0">
      <selection activeCell="E6" sqref="E6"/>
    </sheetView>
  </sheetViews>
  <sheetFormatPr defaultColWidth="9.109375" defaultRowHeight="13.2"/>
  <cols>
    <col min="1" max="1" width="5.5546875" style="4" customWidth="1"/>
    <col min="2" max="2" width="26.33203125" style="3" customWidth="1"/>
    <col min="3" max="3" width="16.109375" style="1" customWidth="1"/>
    <col min="4" max="4" width="12.109375" style="5" customWidth="1"/>
    <col min="5" max="5" width="14.109375" style="5" customWidth="1"/>
    <col min="6" max="6" width="13.88671875" style="5" customWidth="1"/>
    <col min="7" max="7" width="11" style="1" customWidth="1"/>
    <col min="8" max="9" width="12.88671875" style="1" customWidth="1"/>
    <col min="10" max="10" width="19.109375" style="2" customWidth="1"/>
    <col min="11" max="11" width="14.109375" style="1" customWidth="1"/>
    <col min="12" max="16384" width="9.109375" style="1"/>
  </cols>
  <sheetData>
    <row r="1" spans="1:10" s="8" customFormat="1" ht="138.6" customHeight="1">
      <c r="A1" s="6"/>
      <c r="B1" s="6"/>
      <c r="C1" s="7"/>
      <c r="D1" s="81" t="s">
        <v>52</v>
      </c>
      <c r="E1" s="81"/>
      <c r="F1" s="81"/>
      <c r="G1" s="81"/>
      <c r="H1" s="81"/>
      <c r="I1" s="81"/>
      <c r="J1" s="81"/>
    </row>
    <row r="2" spans="1:10" s="8" customFormat="1" ht="30" customHeight="1">
      <c r="A2" s="72" t="s">
        <v>39</v>
      </c>
      <c r="B2" s="73"/>
      <c r="C2" s="73"/>
      <c r="D2" s="73"/>
      <c r="E2" s="73"/>
      <c r="F2" s="73"/>
      <c r="G2" s="73"/>
      <c r="H2" s="73"/>
      <c r="I2" s="73"/>
      <c r="J2" s="74"/>
    </row>
    <row r="3" spans="1:10" s="35" customFormat="1" ht="66" customHeight="1">
      <c r="A3" s="75"/>
      <c r="B3" s="76"/>
      <c r="C3" s="76"/>
      <c r="D3" s="76"/>
      <c r="E3" s="76"/>
      <c r="F3" s="76"/>
      <c r="G3" s="76"/>
      <c r="H3" s="76"/>
      <c r="I3" s="76"/>
      <c r="J3" s="77"/>
    </row>
    <row r="4" spans="1:10" s="35" customFormat="1" ht="48.75" customHeight="1">
      <c r="A4" s="60" t="s">
        <v>0</v>
      </c>
      <c r="B4" s="62" t="s">
        <v>11</v>
      </c>
      <c r="C4" s="66" t="s">
        <v>12</v>
      </c>
      <c r="D4" s="67"/>
      <c r="E4" s="67"/>
      <c r="F4" s="67"/>
      <c r="G4" s="67"/>
      <c r="H4" s="67"/>
      <c r="I4" s="68"/>
      <c r="J4" s="64" t="s">
        <v>10</v>
      </c>
    </row>
    <row r="5" spans="1:10" s="35" customFormat="1" ht="27.75" customHeight="1">
      <c r="A5" s="61"/>
      <c r="B5" s="63"/>
      <c r="C5" s="46" t="s">
        <v>1</v>
      </c>
      <c r="D5" s="9">
        <v>2020</v>
      </c>
      <c r="E5" s="9">
        <v>2021</v>
      </c>
      <c r="F5" s="9">
        <v>2022</v>
      </c>
      <c r="G5" s="10">
        <v>2023</v>
      </c>
      <c r="H5" s="10">
        <v>2024</v>
      </c>
      <c r="I5" s="10">
        <v>2025</v>
      </c>
      <c r="J5" s="65"/>
    </row>
    <row r="6" spans="1:10" s="35" customFormat="1" ht="27.75" customHeight="1">
      <c r="A6" s="53">
        <v>1</v>
      </c>
      <c r="B6" s="11" t="s">
        <v>13</v>
      </c>
      <c r="C6" s="46">
        <f>D6+E6+F6+G6+H6+I6</f>
        <v>332352.68000000005</v>
      </c>
      <c r="D6" s="46">
        <f>D8+D9</f>
        <v>116095.75000000001</v>
      </c>
      <c r="E6" s="46">
        <f>E11+E16</f>
        <v>113393.40000000001</v>
      </c>
      <c r="F6" s="46">
        <f>F8+F9+F7</f>
        <v>34788.03</v>
      </c>
      <c r="G6" s="46">
        <f>G11+G16</f>
        <v>24837.5</v>
      </c>
      <c r="H6" s="46">
        <f t="shared" ref="H6:I6" si="0">H8+H9</f>
        <v>27170</v>
      </c>
      <c r="I6" s="46">
        <f t="shared" si="0"/>
        <v>16068</v>
      </c>
      <c r="J6" s="46"/>
    </row>
    <row r="7" spans="1:10" s="35" customFormat="1" ht="15" customHeight="1">
      <c r="A7" s="53">
        <v>2</v>
      </c>
      <c r="B7" s="11" t="s">
        <v>14</v>
      </c>
      <c r="C7" s="12">
        <f>C12</f>
        <v>22423.4</v>
      </c>
      <c r="D7" s="12">
        <v>0</v>
      </c>
      <c r="E7" s="12">
        <f>E12</f>
        <v>11211.7</v>
      </c>
      <c r="F7" s="12">
        <f>F12</f>
        <v>11211.7</v>
      </c>
      <c r="G7" s="12">
        <v>0</v>
      </c>
      <c r="H7" s="12">
        <v>0</v>
      </c>
      <c r="I7" s="12">
        <v>0</v>
      </c>
      <c r="J7" s="46"/>
    </row>
    <row r="8" spans="1:10" s="35" customFormat="1" ht="15" customHeight="1">
      <c r="A8" s="53">
        <v>3</v>
      </c>
      <c r="B8" s="11" t="s">
        <v>4</v>
      </c>
      <c r="C8" s="12">
        <f>C13</f>
        <v>133046</v>
      </c>
      <c r="D8" s="12">
        <f>D13</f>
        <v>80211.200000000012</v>
      </c>
      <c r="E8" s="12">
        <f>E24+E94</f>
        <v>51990.9</v>
      </c>
      <c r="F8" s="12">
        <f>F13</f>
        <v>843.9</v>
      </c>
      <c r="G8" s="12">
        <v>0</v>
      </c>
      <c r="H8" s="12">
        <v>0</v>
      </c>
      <c r="I8" s="12">
        <v>0</v>
      </c>
      <c r="J8" s="46"/>
    </row>
    <row r="9" spans="1:10" s="35" customFormat="1" ht="15" customHeight="1">
      <c r="A9" s="53">
        <v>4</v>
      </c>
      <c r="B9" s="11" t="s">
        <v>5</v>
      </c>
      <c r="C9" s="45">
        <f>C19+C14</f>
        <v>176883.28</v>
      </c>
      <c r="D9" s="45">
        <f>D14+D19</f>
        <v>35884.550000000003</v>
      </c>
      <c r="E9" s="45">
        <f>E14+E19</f>
        <v>50190.799999999996</v>
      </c>
      <c r="F9" s="45">
        <f>F14+F19</f>
        <v>22732.43</v>
      </c>
      <c r="G9" s="45">
        <f>G14+G19</f>
        <v>24837.5</v>
      </c>
      <c r="H9" s="45">
        <f t="shared" ref="H9:I9" si="1">H11+H16</f>
        <v>27170</v>
      </c>
      <c r="I9" s="45">
        <f t="shared" si="1"/>
        <v>16068</v>
      </c>
      <c r="J9" s="46"/>
    </row>
    <row r="10" spans="1:10" s="35" customFormat="1" ht="15" customHeight="1">
      <c r="A10" s="53">
        <v>5</v>
      </c>
      <c r="B10" s="11" t="s">
        <v>15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46"/>
    </row>
    <row r="11" spans="1:10" s="35" customFormat="1" ht="15" customHeight="1">
      <c r="A11" s="53">
        <v>6</v>
      </c>
      <c r="B11" s="11" t="s">
        <v>16</v>
      </c>
      <c r="C11" s="46">
        <f>C14+C13+C12</f>
        <v>278611.53000000003</v>
      </c>
      <c r="D11" s="46">
        <f>D13+D14</f>
        <v>96814.700000000012</v>
      </c>
      <c r="E11" s="46">
        <f>E13+E14+E12</f>
        <v>100176.3</v>
      </c>
      <c r="F11" s="46">
        <f>F14+F13+F12</f>
        <v>31375.530000000002</v>
      </c>
      <c r="G11" s="46">
        <f>G14</f>
        <v>19400</v>
      </c>
      <c r="H11" s="46">
        <f>H27+H97+H141+H178</f>
        <v>20670</v>
      </c>
      <c r="I11" s="46">
        <f>I27+I97+I141+I178</f>
        <v>10175</v>
      </c>
      <c r="J11" s="46"/>
    </row>
    <row r="12" spans="1:10" s="35" customFormat="1" ht="15" customHeight="1">
      <c r="A12" s="53">
        <v>7</v>
      </c>
      <c r="B12" s="13" t="s">
        <v>14</v>
      </c>
      <c r="C12" s="12">
        <f>C23</f>
        <v>22423.4</v>
      </c>
      <c r="D12" s="12">
        <v>0</v>
      </c>
      <c r="E12" s="12">
        <f>E23</f>
        <v>11211.7</v>
      </c>
      <c r="F12" s="12">
        <f>F23</f>
        <v>11211.7</v>
      </c>
      <c r="G12" s="12">
        <v>0</v>
      </c>
      <c r="H12" s="12">
        <v>0</v>
      </c>
      <c r="I12" s="12">
        <v>0</v>
      </c>
      <c r="J12" s="46"/>
    </row>
    <row r="13" spans="1:10" s="35" customFormat="1" ht="15" customHeight="1">
      <c r="A13" s="53">
        <v>8</v>
      </c>
      <c r="B13" s="13" t="s">
        <v>4</v>
      </c>
      <c r="C13" s="12">
        <f>D13+E13+F13+G13+H13+I13</f>
        <v>133046</v>
      </c>
      <c r="D13" s="12">
        <f>D29+D99+D143+D180</f>
        <v>80211.200000000012</v>
      </c>
      <c r="E13" s="12">
        <f>E29+E99+E143+E180</f>
        <v>51990.9</v>
      </c>
      <c r="F13" s="12">
        <f>F29+F99+F143+F180</f>
        <v>843.9</v>
      </c>
      <c r="G13" s="12">
        <f>G29+G99+G180+G143</f>
        <v>0</v>
      </c>
      <c r="H13" s="12">
        <f>H29+H99+H143+H180</f>
        <v>0</v>
      </c>
      <c r="I13" s="12">
        <f>I29+I99+I143+I180</f>
        <v>0</v>
      </c>
      <c r="J13" s="46"/>
    </row>
    <row r="14" spans="1:10" s="35" customFormat="1" ht="15" customHeight="1">
      <c r="A14" s="53">
        <v>9</v>
      </c>
      <c r="B14" s="13" t="s">
        <v>5</v>
      </c>
      <c r="C14" s="45">
        <f>D14+E14+F14+G14+H14+I14</f>
        <v>123142.13</v>
      </c>
      <c r="D14" s="45">
        <f>D30+D100</f>
        <v>16603.5</v>
      </c>
      <c r="E14" s="45">
        <f>E41+E100</f>
        <v>36973.699999999997</v>
      </c>
      <c r="F14" s="45">
        <f>F41+F100</f>
        <v>19319.93</v>
      </c>
      <c r="G14" s="45">
        <f>G30+G100</f>
        <v>19400</v>
      </c>
      <c r="H14" s="45">
        <f>H30+H100</f>
        <v>20670</v>
      </c>
      <c r="I14" s="45">
        <f>I30+I100</f>
        <v>10175</v>
      </c>
      <c r="J14" s="46"/>
    </row>
    <row r="15" spans="1:10" s="35" customFormat="1" ht="15" customHeight="1">
      <c r="A15" s="53">
        <v>10</v>
      </c>
      <c r="B15" s="13" t="s">
        <v>15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46"/>
    </row>
    <row r="16" spans="1:10" s="35" customFormat="1" ht="15" customHeight="1">
      <c r="A16" s="53">
        <v>11</v>
      </c>
      <c r="B16" s="11" t="s">
        <v>17</v>
      </c>
      <c r="C16" s="46">
        <f t="shared" ref="C16:I16" si="2">C19</f>
        <v>53741.15</v>
      </c>
      <c r="D16" s="46">
        <f t="shared" si="2"/>
        <v>19281.05</v>
      </c>
      <c r="E16" s="46">
        <f t="shared" si="2"/>
        <v>13217.1</v>
      </c>
      <c r="F16" s="46">
        <f t="shared" si="2"/>
        <v>3412.5</v>
      </c>
      <c r="G16" s="46">
        <f t="shared" si="2"/>
        <v>5437.5</v>
      </c>
      <c r="H16" s="46">
        <f t="shared" si="2"/>
        <v>6500</v>
      </c>
      <c r="I16" s="46">
        <f t="shared" si="2"/>
        <v>5893</v>
      </c>
      <c r="J16" s="46"/>
    </row>
    <row r="17" spans="1:10" s="35" customFormat="1" ht="15" customHeight="1">
      <c r="A17" s="53">
        <v>12</v>
      </c>
      <c r="B17" s="13" t="s">
        <v>14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46"/>
    </row>
    <row r="18" spans="1:10" s="35" customFormat="1" ht="15" customHeight="1">
      <c r="A18" s="53">
        <v>13</v>
      </c>
      <c r="B18" s="13" t="s">
        <v>4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46"/>
    </row>
    <row r="19" spans="1:10" s="35" customFormat="1" ht="15" customHeight="1">
      <c r="A19" s="53">
        <v>14</v>
      </c>
      <c r="B19" s="13" t="s">
        <v>5</v>
      </c>
      <c r="C19" s="46">
        <f>D19+E19+F19+G19+H19+I19</f>
        <v>53741.15</v>
      </c>
      <c r="D19" s="46">
        <f>D35+D105+D146+D183</f>
        <v>19281.05</v>
      </c>
      <c r="E19" s="46">
        <f>E35+E102+E146+E183</f>
        <v>13217.1</v>
      </c>
      <c r="F19" s="46">
        <f>F35+F105+F146+F186</f>
        <v>3412.5</v>
      </c>
      <c r="G19" s="46">
        <f>G35+G105+G149+G186</f>
        <v>5437.5</v>
      </c>
      <c r="H19" s="46">
        <f>H32+H102</f>
        <v>6500</v>
      </c>
      <c r="I19" s="46">
        <f t="shared" ref="I19" si="3">I146+I183</f>
        <v>5893</v>
      </c>
      <c r="J19" s="46"/>
    </row>
    <row r="20" spans="1:10" s="35" customFormat="1" ht="15" customHeight="1">
      <c r="A20" s="53">
        <v>15</v>
      </c>
      <c r="B20" s="13" t="s">
        <v>15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46"/>
    </row>
    <row r="21" spans="1:10" s="35" customFormat="1" ht="16.8" customHeight="1">
      <c r="A21" s="53">
        <v>16</v>
      </c>
      <c r="B21" s="78" t="s">
        <v>40</v>
      </c>
      <c r="C21" s="79"/>
      <c r="D21" s="79"/>
      <c r="E21" s="79"/>
      <c r="F21" s="79"/>
      <c r="G21" s="79"/>
      <c r="H21" s="79"/>
      <c r="I21" s="79"/>
      <c r="J21" s="80"/>
    </row>
    <row r="22" spans="1:10" s="50" customFormat="1" ht="27" customHeight="1">
      <c r="A22" s="53">
        <v>17</v>
      </c>
      <c r="B22" s="49" t="s">
        <v>18</v>
      </c>
      <c r="C22" s="46">
        <f>C24+C25+C23</f>
        <v>187341.63</v>
      </c>
      <c r="D22" s="46">
        <f>D24+D25</f>
        <v>73657.5</v>
      </c>
      <c r="E22" s="46">
        <f>E24+E25+E23</f>
        <v>46588.600000000006</v>
      </c>
      <c r="F22" s="46">
        <f>F24+F25+F23</f>
        <v>29875.530000000002</v>
      </c>
      <c r="G22" s="46">
        <f t="shared" ref="G22:H22" si="4">G24+G25</f>
        <v>17900</v>
      </c>
      <c r="H22" s="46">
        <f t="shared" si="4"/>
        <v>12670</v>
      </c>
      <c r="I22" s="46">
        <f>I24+I25</f>
        <v>6650</v>
      </c>
      <c r="J22" s="46"/>
    </row>
    <row r="23" spans="1:10" s="35" customFormat="1" ht="15" customHeight="1">
      <c r="A23" s="53">
        <v>18</v>
      </c>
      <c r="B23" s="11" t="s">
        <v>14</v>
      </c>
      <c r="C23" s="12">
        <f>D23+E23+F23+G23+H23+I23</f>
        <v>22423.4</v>
      </c>
      <c r="D23" s="12">
        <v>0</v>
      </c>
      <c r="E23" s="12">
        <f>E28</f>
        <v>11211.7</v>
      </c>
      <c r="F23" s="12">
        <f>F28</f>
        <v>11211.7</v>
      </c>
      <c r="G23" s="12">
        <v>0</v>
      </c>
      <c r="H23" s="12">
        <v>0</v>
      </c>
      <c r="I23" s="12">
        <v>0</v>
      </c>
      <c r="J23" s="46"/>
    </row>
    <row r="24" spans="1:10" s="35" customFormat="1" ht="15" customHeight="1">
      <c r="A24" s="53">
        <v>19</v>
      </c>
      <c r="B24" s="11" t="s">
        <v>4</v>
      </c>
      <c r="C24" s="12">
        <f>C29</f>
        <v>59436.600000000006</v>
      </c>
      <c r="D24" s="12">
        <f>D29</f>
        <v>57748.800000000003</v>
      </c>
      <c r="E24" s="12">
        <f>E40</f>
        <v>843.9</v>
      </c>
      <c r="F24" s="12">
        <f>F40</f>
        <v>843.9</v>
      </c>
      <c r="G24" s="12">
        <v>0</v>
      </c>
      <c r="H24" s="12">
        <v>0</v>
      </c>
      <c r="I24" s="12">
        <v>0</v>
      </c>
      <c r="J24" s="46"/>
    </row>
    <row r="25" spans="1:10" s="35" customFormat="1" ht="15" customHeight="1">
      <c r="A25" s="53">
        <v>20</v>
      </c>
      <c r="B25" s="11" t="s">
        <v>5</v>
      </c>
      <c r="C25" s="45">
        <f>C30</f>
        <v>105481.63</v>
      </c>
      <c r="D25" s="45">
        <f t="shared" ref="D25:I25" si="5">D30</f>
        <v>15908.7</v>
      </c>
      <c r="E25" s="45">
        <f t="shared" si="5"/>
        <v>34533</v>
      </c>
      <c r="F25" s="45">
        <f t="shared" si="5"/>
        <v>17819.93</v>
      </c>
      <c r="G25" s="45">
        <f t="shared" si="5"/>
        <v>17900</v>
      </c>
      <c r="H25" s="45">
        <f t="shared" si="5"/>
        <v>12670</v>
      </c>
      <c r="I25" s="45">
        <f t="shared" si="5"/>
        <v>6650</v>
      </c>
      <c r="J25" s="46"/>
    </row>
    <row r="26" spans="1:10" s="35" customFormat="1" ht="15" customHeight="1">
      <c r="A26" s="53">
        <v>21</v>
      </c>
      <c r="B26" s="11" t="s">
        <v>15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46"/>
    </row>
    <row r="27" spans="1:10" s="35" customFormat="1" ht="15" customHeight="1">
      <c r="A27" s="53">
        <v>22</v>
      </c>
      <c r="B27" s="11" t="s">
        <v>16</v>
      </c>
      <c r="C27" s="46">
        <f>C29+C30+C28</f>
        <v>187341.63</v>
      </c>
      <c r="D27" s="46">
        <f>D29+D30</f>
        <v>73657.5</v>
      </c>
      <c r="E27" s="46">
        <f>E29+E30+E28</f>
        <v>46588.600000000006</v>
      </c>
      <c r="F27" s="46">
        <f>F29+F30+F28</f>
        <v>29875.530000000002</v>
      </c>
      <c r="G27" s="46">
        <f t="shared" ref="G27:I27" si="6">G29+G30</f>
        <v>17900</v>
      </c>
      <c r="H27" s="46">
        <f t="shared" si="6"/>
        <v>12670</v>
      </c>
      <c r="I27" s="46">
        <f t="shared" si="6"/>
        <v>6650</v>
      </c>
      <c r="J27" s="46"/>
    </row>
    <row r="28" spans="1:10" s="35" customFormat="1" ht="15" customHeight="1">
      <c r="A28" s="53">
        <v>23</v>
      </c>
      <c r="B28" s="13" t="s">
        <v>14</v>
      </c>
      <c r="C28" s="12">
        <f>D28+E28+F28+G28+I28</f>
        <v>22423.4</v>
      </c>
      <c r="D28" s="12">
        <v>0</v>
      </c>
      <c r="E28" s="12">
        <f t="shared" ref="E28:F30" si="7">E39</f>
        <v>11211.7</v>
      </c>
      <c r="F28" s="12">
        <f t="shared" si="7"/>
        <v>11211.7</v>
      </c>
      <c r="G28" s="12">
        <v>0</v>
      </c>
      <c r="H28" s="12">
        <v>0</v>
      </c>
      <c r="I28" s="12">
        <v>0</v>
      </c>
      <c r="J28" s="46"/>
    </row>
    <row r="29" spans="1:10" s="35" customFormat="1" ht="15" customHeight="1">
      <c r="A29" s="53">
        <v>24</v>
      </c>
      <c r="B29" s="13" t="s">
        <v>4</v>
      </c>
      <c r="C29" s="12">
        <f>C40</f>
        <v>59436.600000000006</v>
      </c>
      <c r="D29" s="12">
        <f>D40</f>
        <v>57748.800000000003</v>
      </c>
      <c r="E29" s="12">
        <f t="shared" si="7"/>
        <v>843.9</v>
      </c>
      <c r="F29" s="12">
        <v>843.9</v>
      </c>
      <c r="G29" s="12">
        <v>0</v>
      </c>
      <c r="H29" s="12">
        <v>0</v>
      </c>
      <c r="I29" s="12">
        <v>0</v>
      </c>
      <c r="J29" s="46"/>
    </row>
    <row r="30" spans="1:10" s="35" customFormat="1" ht="15" customHeight="1">
      <c r="A30" s="53">
        <v>25</v>
      </c>
      <c r="B30" s="13" t="s">
        <v>5</v>
      </c>
      <c r="C30" s="45">
        <f>C41</f>
        <v>105481.63</v>
      </c>
      <c r="D30" s="45">
        <f>D41</f>
        <v>15908.7</v>
      </c>
      <c r="E30" s="45">
        <f t="shared" si="7"/>
        <v>34533</v>
      </c>
      <c r="F30" s="45">
        <f>F41</f>
        <v>17819.93</v>
      </c>
      <c r="G30" s="45">
        <f>G41</f>
        <v>17900</v>
      </c>
      <c r="H30" s="45">
        <f>H41</f>
        <v>12670</v>
      </c>
      <c r="I30" s="45">
        <f>I41</f>
        <v>6650</v>
      </c>
      <c r="J30" s="46"/>
    </row>
    <row r="31" spans="1:10" s="35" customFormat="1" ht="15" customHeight="1">
      <c r="A31" s="53">
        <v>26</v>
      </c>
      <c r="B31" s="13" t="s">
        <v>15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46"/>
    </row>
    <row r="32" spans="1:10" s="35" customFormat="1" ht="15" customHeight="1">
      <c r="A32" s="53">
        <v>27</v>
      </c>
      <c r="B32" s="11" t="s">
        <v>17</v>
      </c>
      <c r="C32" s="14">
        <f>D32</f>
        <v>1836</v>
      </c>
      <c r="D32" s="14">
        <f>D35</f>
        <v>1836</v>
      </c>
      <c r="E32" s="14">
        <f>E35</f>
        <v>0</v>
      </c>
      <c r="F32" s="14">
        <f>F35</f>
        <v>0</v>
      </c>
      <c r="G32" s="14">
        <f>G35</f>
        <v>0</v>
      </c>
      <c r="H32" s="14">
        <v>0</v>
      </c>
      <c r="I32" s="14">
        <v>0</v>
      </c>
      <c r="J32" s="46"/>
    </row>
    <row r="33" spans="1:10" s="35" customFormat="1" ht="15" customHeight="1">
      <c r="A33" s="53">
        <v>28</v>
      </c>
      <c r="B33" s="13" t="s">
        <v>14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46"/>
    </row>
    <row r="34" spans="1:10" s="35" customFormat="1" ht="15" customHeight="1">
      <c r="A34" s="53">
        <v>29</v>
      </c>
      <c r="B34" s="13" t="s">
        <v>4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46"/>
    </row>
    <row r="35" spans="1:10" s="35" customFormat="1" ht="13.5" customHeight="1">
      <c r="A35" s="53">
        <v>30</v>
      </c>
      <c r="B35" s="13" t="s">
        <v>5</v>
      </c>
      <c r="C35" s="12">
        <f>D35</f>
        <v>1836</v>
      </c>
      <c r="D35" s="12">
        <f>D76</f>
        <v>1836</v>
      </c>
      <c r="E35" s="12">
        <v>0</v>
      </c>
      <c r="F35" s="12">
        <f>F76</f>
        <v>0</v>
      </c>
      <c r="G35" s="12">
        <f>G86</f>
        <v>0</v>
      </c>
      <c r="H35" s="12">
        <v>0</v>
      </c>
      <c r="I35" s="12">
        <v>0</v>
      </c>
      <c r="J35" s="46"/>
    </row>
    <row r="36" spans="1:10" s="35" customFormat="1" ht="15.75" customHeight="1">
      <c r="A36" s="53">
        <v>31</v>
      </c>
      <c r="B36" s="13" t="s">
        <v>15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46"/>
    </row>
    <row r="37" spans="1:10" s="36" customFormat="1" ht="17.25" customHeight="1">
      <c r="A37" s="53">
        <v>32</v>
      </c>
      <c r="B37" s="54" t="s">
        <v>7</v>
      </c>
      <c r="C37" s="55"/>
      <c r="D37" s="55"/>
      <c r="E37" s="55"/>
      <c r="F37" s="55"/>
      <c r="G37" s="55"/>
      <c r="H37" s="55"/>
      <c r="I37" s="56"/>
      <c r="J37" s="15"/>
    </row>
    <row r="38" spans="1:10" s="36" customFormat="1" ht="35.25" customHeight="1">
      <c r="A38" s="53">
        <v>33</v>
      </c>
      <c r="B38" s="16" t="s">
        <v>8</v>
      </c>
      <c r="C38" s="14">
        <f>C41+C40+C39</f>
        <v>187341.63</v>
      </c>
      <c r="D38" s="14">
        <f>D41+D40</f>
        <v>73657.5</v>
      </c>
      <c r="E38" s="14">
        <f>E41+E39+E40</f>
        <v>46588.6</v>
      </c>
      <c r="F38" s="14">
        <f>F41+F39+F40</f>
        <v>29875.530000000002</v>
      </c>
      <c r="G38" s="14">
        <f t="shared" ref="G38:I38" si="8">G41</f>
        <v>17900</v>
      </c>
      <c r="H38" s="14">
        <f t="shared" si="8"/>
        <v>12670</v>
      </c>
      <c r="I38" s="14">
        <f t="shared" si="8"/>
        <v>6650</v>
      </c>
      <c r="J38" s="15"/>
    </row>
    <row r="39" spans="1:10" s="36" customFormat="1" ht="15.75" customHeight="1">
      <c r="A39" s="53">
        <v>34</v>
      </c>
      <c r="B39" s="13" t="s">
        <v>14</v>
      </c>
      <c r="C39" s="12">
        <f>D39+E39+F39+G39+H39+I39</f>
        <v>22423.4</v>
      </c>
      <c r="D39" s="12">
        <f t="shared" ref="D39:I39" si="9">D45+D51</f>
        <v>0</v>
      </c>
      <c r="E39" s="12">
        <f t="shared" si="9"/>
        <v>11211.7</v>
      </c>
      <c r="F39" s="12">
        <f t="shared" si="9"/>
        <v>11211.7</v>
      </c>
      <c r="G39" s="12">
        <f t="shared" si="9"/>
        <v>0</v>
      </c>
      <c r="H39" s="12">
        <f t="shared" si="9"/>
        <v>0</v>
      </c>
      <c r="I39" s="12">
        <f t="shared" si="9"/>
        <v>0</v>
      </c>
      <c r="J39" s="15"/>
    </row>
    <row r="40" spans="1:10" s="36" customFormat="1" ht="16.5" customHeight="1">
      <c r="A40" s="53">
        <v>35</v>
      </c>
      <c r="B40" s="13" t="s">
        <v>2</v>
      </c>
      <c r="C40" s="12">
        <f>D40+E40+F40+G40+H40+I40</f>
        <v>59436.600000000006</v>
      </c>
      <c r="D40" s="12">
        <f t="shared" ref="D40:F40" si="10">D46+D52</f>
        <v>57748.800000000003</v>
      </c>
      <c r="E40" s="12">
        <f t="shared" si="10"/>
        <v>843.9</v>
      </c>
      <c r="F40" s="12">
        <f t="shared" si="10"/>
        <v>843.9</v>
      </c>
      <c r="G40" s="12">
        <f t="shared" ref="G40:I41" si="11">G46+G52</f>
        <v>0</v>
      </c>
      <c r="H40" s="12">
        <f t="shared" si="11"/>
        <v>0</v>
      </c>
      <c r="I40" s="12">
        <f t="shared" si="11"/>
        <v>0</v>
      </c>
      <c r="J40" s="15"/>
    </row>
    <row r="41" spans="1:10" s="36" customFormat="1" ht="17.25" customHeight="1">
      <c r="A41" s="53">
        <v>36</v>
      </c>
      <c r="B41" s="13" t="s">
        <v>3</v>
      </c>
      <c r="C41" s="12">
        <f>D41+E41+F41+G41+H41+I41</f>
        <v>105481.63</v>
      </c>
      <c r="D41" s="12">
        <f>D47+D53</f>
        <v>15908.7</v>
      </c>
      <c r="E41" s="12">
        <f>E47+E53</f>
        <v>34533</v>
      </c>
      <c r="F41" s="12">
        <f>F47+F53</f>
        <v>17819.93</v>
      </c>
      <c r="G41" s="12">
        <f t="shared" si="11"/>
        <v>17900</v>
      </c>
      <c r="H41" s="12">
        <f t="shared" si="11"/>
        <v>12670</v>
      </c>
      <c r="I41" s="12">
        <f t="shared" si="11"/>
        <v>6650</v>
      </c>
      <c r="J41" s="15"/>
    </row>
    <row r="42" spans="1:10" s="36" customFormat="1" ht="19.5" customHeight="1">
      <c r="A42" s="53">
        <v>37</v>
      </c>
      <c r="B42" s="13" t="s">
        <v>15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/>
    </row>
    <row r="43" spans="1:10" s="36" customFormat="1" ht="15.75" customHeight="1">
      <c r="A43" s="53">
        <v>38</v>
      </c>
      <c r="B43" s="78" t="s">
        <v>31</v>
      </c>
      <c r="C43" s="79"/>
      <c r="D43" s="79"/>
      <c r="E43" s="79"/>
      <c r="F43" s="79"/>
      <c r="G43" s="79"/>
      <c r="H43" s="79"/>
      <c r="I43" s="79"/>
      <c r="J43" s="79"/>
    </row>
    <row r="44" spans="1:10" s="50" customFormat="1" ht="57.75" customHeight="1">
      <c r="A44" s="53">
        <v>39</v>
      </c>
      <c r="B44" s="49" t="s">
        <v>6</v>
      </c>
      <c r="C44" s="51">
        <f>D44+E44+F44+G44+H44+I44</f>
        <v>116499.57</v>
      </c>
      <c r="D44" s="51">
        <f>D46+D47</f>
        <v>60608.9</v>
      </c>
      <c r="E44" s="51">
        <f>E45+E46+E47</f>
        <v>30413.370000000003</v>
      </c>
      <c r="F44" s="51">
        <f>F45+F46+F47</f>
        <v>12177.300000000001</v>
      </c>
      <c r="G44" s="51">
        <f>G45+G46+G47</f>
        <v>0</v>
      </c>
      <c r="H44" s="51">
        <f>H45+H46+H47</f>
        <v>6650</v>
      </c>
      <c r="I44" s="51">
        <f>I45+I46+I47</f>
        <v>6650</v>
      </c>
      <c r="J44" s="18"/>
    </row>
    <row r="45" spans="1:10" s="35" customFormat="1" ht="15" customHeight="1">
      <c r="A45" s="53">
        <v>40</v>
      </c>
      <c r="B45" s="19" t="s">
        <v>14</v>
      </c>
      <c r="C45" s="20">
        <v>0</v>
      </c>
      <c r="D45" s="20">
        <v>0</v>
      </c>
      <c r="E45" s="20">
        <v>11211.7</v>
      </c>
      <c r="F45" s="20">
        <v>11211.7</v>
      </c>
      <c r="G45" s="20">
        <v>0</v>
      </c>
      <c r="H45" s="20">
        <v>0</v>
      </c>
      <c r="I45" s="20">
        <v>0</v>
      </c>
      <c r="J45" s="18"/>
    </row>
    <row r="46" spans="1:10" s="35" customFormat="1" ht="15" customHeight="1">
      <c r="A46" s="53">
        <v>41</v>
      </c>
      <c r="B46" s="19" t="s">
        <v>2</v>
      </c>
      <c r="C46" s="20">
        <f>D46+E46+F46+G46+H46+I46</f>
        <v>59436.600000000006</v>
      </c>
      <c r="D46" s="20">
        <v>57748.800000000003</v>
      </c>
      <c r="E46" s="20">
        <v>843.9</v>
      </c>
      <c r="F46" s="20">
        <v>843.9</v>
      </c>
      <c r="G46" s="20">
        <v>0</v>
      </c>
      <c r="H46" s="20">
        <v>0</v>
      </c>
      <c r="I46" s="20">
        <v>0</v>
      </c>
      <c r="J46" s="18"/>
    </row>
    <row r="47" spans="1:10" s="35" customFormat="1" ht="15" customHeight="1">
      <c r="A47" s="53">
        <v>42</v>
      </c>
      <c r="B47" s="19" t="s">
        <v>3</v>
      </c>
      <c r="C47" s="20">
        <f>D47+E47+F47+G47+H47+I47</f>
        <v>34639.57</v>
      </c>
      <c r="D47" s="20">
        <v>2860.1</v>
      </c>
      <c r="E47" s="20">
        <v>18357.77</v>
      </c>
      <c r="F47" s="20">
        <v>121.7</v>
      </c>
      <c r="G47" s="20">
        <v>0</v>
      </c>
      <c r="H47" s="20">
        <v>6650</v>
      </c>
      <c r="I47" s="20">
        <v>6650</v>
      </c>
      <c r="J47" s="18"/>
    </row>
    <row r="48" spans="1:10" s="35" customFormat="1" ht="15" customHeight="1">
      <c r="A48" s="53">
        <v>43</v>
      </c>
      <c r="B48" s="19" t="s">
        <v>15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18"/>
    </row>
    <row r="49" spans="1:10" s="35" customFormat="1" ht="13.2" customHeight="1">
      <c r="A49" s="53">
        <v>44</v>
      </c>
      <c r="B49" s="78" t="s">
        <v>32</v>
      </c>
      <c r="C49" s="79"/>
      <c r="D49" s="79"/>
      <c r="E49" s="79"/>
      <c r="F49" s="79"/>
      <c r="G49" s="79"/>
      <c r="H49" s="79"/>
      <c r="I49" s="79"/>
      <c r="J49" s="80"/>
    </row>
    <row r="50" spans="1:10" s="35" customFormat="1" ht="47.4" customHeight="1">
      <c r="A50" s="53">
        <v>45</v>
      </c>
      <c r="B50" s="24" t="s">
        <v>8</v>
      </c>
      <c r="C50" s="25">
        <f>D50+E50+F50+G50+H50+I50</f>
        <v>70842.06</v>
      </c>
      <c r="D50" s="25">
        <f t="shared" ref="D50:I50" si="12">D51+D52+D53</f>
        <v>13048.6</v>
      </c>
      <c r="E50" s="25">
        <f t="shared" si="12"/>
        <v>16175.23</v>
      </c>
      <c r="F50" s="25">
        <f>F55+F60+F65+F70</f>
        <v>17698.23</v>
      </c>
      <c r="G50" s="25">
        <f t="shared" si="12"/>
        <v>17900</v>
      </c>
      <c r="H50" s="25">
        <f t="shared" si="12"/>
        <v>6020</v>
      </c>
      <c r="I50" s="25">
        <f t="shared" si="12"/>
        <v>0</v>
      </c>
      <c r="J50" s="25"/>
    </row>
    <row r="51" spans="1:10" s="35" customFormat="1" ht="15.6" customHeight="1">
      <c r="A51" s="53">
        <v>46</v>
      </c>
      <c r="B51" s="19" t="s">
        <v>14</v>
      </c>
      <c r="C51" s="25">
        <f>D51+E51+F51+G51+H51+I51</f>
        <v>0</v>
      </c>
      <c r="D51" s="25">
        <f>D61</f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/>
    </row>
    <row r="52" spans="1:10" s="35" customFormat="1" ht="15.6" customHeight="1">
      <c r="A52" s="53">
        <v>47</v>
      </c>
      <c r="B52" s="19" t="s">
        <v>2</v>
      </c>
      <c r="C52" s="25">
        <f>D52+E52+F52+G52+H52+I52</f>
        <v>0</v>
      </c>
      <c r="D52" s="25">
        <f>D62+D67</f>
        <v>0</v>
      </c>
      <c r="E52" s="25">
        <f>E62+E72</f>
        <v>0</v>
      </c>
      <c r="F52" s="25">
        <f>F62+F72</f>
        <v>0</v>
      </c>
      <c r="G52" s="25">
        <f>G62+G72</f>
        <v>0</v>
      </c>
      <c r="H52" s="25">
        <f>H62+H72</f>
        <v>0</v>
      </c>
      <c r="I52" s="25">
        <f>I62+I72</f>
        <v>0</v>
      </c>
      <c r="J52" s="25"/>
    </row>
    <row r="53" spans="1:10" s="35" customFormat="1" ht="15.6" customHeight="1">
      <c r="A53" s="53">
        <v>48</v>
      </c>
      <c r="B53" s="19" t="s">
        <v>3</v>
      </c>
      <c r="C53" s="25">
        <f>D53+E53+F53+G53+H53+I53</f>
        <v>70842.06</v>
      </c>
      <c r="D53" s="25">
        <f>D63+D68+D73+D58</f>
        <v>13048.6</v>
      </c>
      <c r="E53" s="25">
        <f>E55+E60+E65+E70</f>
        <v>16175.23</v>
      </c>
      <c r="F53" s="25">
        <f>F55+F60+F65+F70</f>
        <v>17698.23</v>
      </c>
      <c r="G53" s="25">
        <f>G55+G60+G65+G70</f>
        <v>17900</v>
      </c>
      <c r="H53" s="25">
        <f t="shared" ref="H53:I53" si="13">H63+H68+H73</f>
        <v>6020</v>
      </c>
      <c r="I53" s="25">
        <f t="shared" si="13"/>
        <v>0</v>
      </c>
      <c r="J53" s="25"/>
    </row>
    <row r="54" spans="1:10" s="35" customFormat="1" ht="15.6" customHeight="1">
      <c r="A54" s="53">
        <v>49</v>
      </c>
      <c r="B54" s="19" t="s">
        <v>15</v>
      </c>
      <c r="C54" s="25"/>
      <c r="D54" s="25"/>
      <c r="E54" s="25"/>
      <c r="F54" s="25"/>
      <c r="G54" s="25"/>
      <c r="H54" s="25"/>
      <c r="I54" s="25"/>
      <c r="J54" s="25"/>
    </row>
    <row r="55" spans="1:10" s="35" customFormat="1" ht="79.8" customHeight="1">
      <c r="A55" s="53">
        <v>50</v>
      </c>
      <c r="B55" s="11" t="s">
        <v>50</v>
      </c>
      <c r="C55" s="25">
        <f>D55</f>
        <v>4760</v>
      </c>
      <c r="D55" s="25">
        <f>D58</f>
        <v>4760</v>
      </c>
      <c r="E55" s="25">
        <f>E58</f>
        <v>3500</v>
      </c>
      <c r="F55" s="25">
        <f>F58</f>
        <v>5698.23</v>
      </c>
      <c r="G55" s="25">
        <f>G58</f>
        <v>5900</v>
      </c>
      <c r="H55" s="25">
        <f>H59</f>
        <v>0</v>
      </c>
      <c r="I55" s="25">
        <v>0</v>
      </c>
      <c r="J55" s="25"/>
    </row>
    <row r="56" spans="1:10" s="35" customFormat="1" ht="15.6" customHeight="1">
      <c r="A56" s="53">
        <v>51</v>
      </c>
      <c r="B56" s="13" t="s">
        <v>14</v>
      </c>
      <c r="C56" s="25">
        <v>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/>
    </row>
    <row r="57" spans="1:10" s="35" customFormat="1" ht="15.6" customHeight="1">
      <c r="A57" s="53">
        <v>52</v>
      </c>
      <c r="B57" s="21" t="s">
        <v>4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/>
    </row>
    <row r="58" spans="1:10" s="35" customFormat="1" ht="15.6" customHeight="1">
      <c r="A58" s="53">
        <v>53</v>
      </c>
      <c r="B58" s="21" t="s">
        <v>5</v>
      </c>
      <c r="C58" s="25">
        <f>D58</f>
        <v>4760</v>
      </c>
      <c r="D58" s="25">
        <v>4760</v>
      </c>
      <c r="E58" s="25">
        <v>3500</v>
      </c>
      <c r="F58" s="25">
        <v>5698.23</v>
      </c>
      <c r="G58" s="25">
        <v>5900</v>
      </c>
      <c r="H58" s="25">
        <v>0</v>
      </c>
      <c r="I58" s="25">
        <v>0</v>
      </c>
      <c r="J58" s="25"/>
    </row>
    <row r="59" spans="1:10" s="35" customFormat="1" ht="15.6" customHeight="1">
      <c r="A59" s="53">
        <v>54</v>
      </c>
      <c r="B59" s="13" t="s">
        <v>15</v>
      </c>
      <c r="C59" s="25"/>
      <c r="D59" s="25"/>
      <c r="E59" s="25"/>
      <c r="F59" s="25"/>
      <c r="G59" s="25"/>
      <c r="H59" s="25"/>
      <c r="I59" s="25"/>
      <c r="J59" s="25"/>
    </row>
    <row r="60" spans="1:10" s="36" customFormat="1" ht="90" customHeight="1">
      <c r="A60" s="53">
        <v>55</v>
      </c>
      <c r="B60" s="11" t="s">
        <v>51</v>
      </c>
      <c r="C60" s="45">
        <f>C62+C63+C61+C64</f>
        <v>38075.160000000003</v>
      </c>
      <c r="D60" s="45">
        <v>6979.93</v>
      </c>
      <c r="E60" s="45">
        <f>E63</f>
        <v>12675.23</v>
      </c>
      <c r="F60" s="45">
        <f>F63</f>
        <v>6200</v>
      </c>
      <c r="G60" s="45">
        <f>G63</f>
        <v>6200</v>
      </c>
      <c r="H60" s="45">
        <v>6020</v>
      </c>
      <c r="I60" s="45">
        <f t="shared" ref="I60" si="14">I62+I63</f>
        <v>0</v>
      </c>
      <c r="J60" s="46" t="s">
        <v>19</v>
      </c>
    </row>
    <row r="61" spans="1:10" s="36" customFormat="1" ht="18" customHeight="1">
      <c r="A61" s="53">
        <v>56</v>
      </c>
      <c r="B61" s="13" t="s">
        <v>14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46"/>
    </row>
    <row r="62" spans="1:10" s="36" customFormat="1" ht="15" customHeight="1">
      <c r="A62" s="53">
        <v>57</v>
      </c>
      <c r="B62" s="21" t="s">
        <v>4</v>
      </c>
      <c r="C62" s="12">
        <f>D62+E62+F62+G62+H62+I62</f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22"/>
    </row>
    <row r="63" spans="1:10" s="36" customFormat="1" ht="15" customHeight="1">
      <c r="A63" s="53">
        <v>58</v>
      </c>
      <c r="B63" s="21" t="s">
        <v>5</v>
      </c>
      <c r="C63" s="12">
        <f>D63+E63+F63+G63+H63+I63</f>
        <v>38075.160000000003</v>
      </c>
      <c r="D63" s="12">
        <v>6979.93</v>
      </c>
      <c r="E63" s="12">
        <v>12675.23</v>
      </c>
      <c r="F63" s="12">
        <v>6200</v>
      </c>
      <c r="G63" s="12">
        <v>6200</v>
      </c>
      <c r="H63" s="12">
        <v>6020</v>
      </c>
      <c r="I63" s="12">
        <v>0</v>
      </c>
      <c r="J63" s="46"/>
    </row>
    <row r="64" spans="1:10" s="36" customFormat="1" ht="15" customHeight="1">
      <c r="A64" s="53">
        <v>59</v>
      </c>
      <c r="B64" s="13" t="s">
        <v>15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46"/>
    </row>
    <row r="65" spans="1:10" s="36" customFormat="1" ht="81.599999999999994" customHeight="1">
      <c r="A65" s="53">
        <v>60</v>
      </c>
      <c r="B65" s="11" t="s">
        <v>41</v>
      </c>
      <c r="C65" s="12">
        <f>D65</f>
        <v>250</v>
      </c>
      <c r="D65" s="12">
        <f>D68</f>
        <v>250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22" t="s">
        <v>48</v>
      </c>
    </row>
    <row r="66" spans="1:10" s="36" customFormat="1" ht="15.6" customHeight="1">
      <c r="A66" s="53">
        <v>61</v>
      </c>
      <c r="B66" s="13" t="s">
        <v>14</v>
      </c>
      <c r="C66" s="12"/>
      <c r="D66" s="12"/>
      <c r="E66" s="12"/>
      <c r="F66" s="12"/>
      <c r="G66" s="12"/>
      <c r="H66" s="12"/>
      <c r="I66" s="12"/>
      <c r="J66" s="22"/>
    </row>
    <row r="67" spans="1:10" s="36" customFormat="1" ht="15.6" customHeight="1">
      <c r="A67" s="53">
        <v>62</v>
      </c>
      <c r="B67" s="21" t="s">
        <v>4</v>
      </c>
      <c r="C67" s="12"/>
      <c r="D67" s="12"/>
      <c r="E67" s="12"/>
      <c r="F67" s="12"/>
      <c r="G67" s="12"/>
      <c r="H67" s="12"/>
      <c r="I67" s="12"/>
      <c r="J67" s="22"/>
    </row>
    <row r="68" spans="1:10" s="36" customFormat="1" ht="15.6" customHeight="1">
      <c r="A68" s="53">
        <v>63</v>
      </c>
      <c r="B68" s="21" t="s">
        <v>5</v>
      </c>
      <c r="C68" s="12">
        <f>D68</f>
        <v>250</v>
      </c>
      <c r="D68" s="12">
        <v>250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22"/>
    </row>
    <row r="69" spans="1:10" s="36" customFormat="1" ht="15.6" customHeight="1">
      <c r="A69" s="53">
        <v>64</v>
      </c>
      <c r="B69" s="13" t="s">
        <v>15</v>
      </c>
      <c r="C69" s="12"/>
      <c r="D69" s="12"/>
      <c r="E69" s="12"/>
      <c r="F69" s="12"/>
      <c r="G69" s="12"/>
      <c r="H69" s="12"/>
      <c r="I69" s="12"/>
      <c r="J69" s="22"/>
    </row>
    <row r="70" spans="1:10" s="36" customFormat="1" ht="71.400000000000006" customHeight="1">
      <c r="A70" s="53">
        <v>65</v>
      </c>
      <c r="B70" s="11" t="s">
        <v>42</v>
      </c>
      <c r="C70" s="12">
        <f>D70</f>
        <v>1058.67</v>
      </c>
      <c r="D70" s="12">
        <f>D73</f>
        <v>1058.67</v>
      </c>
      <c r="E70" s="12">
        <v>0</v>
      </c>
      <c r="F70" s="12">
        <f>F73</f>
        <v>5800</v>
      </c>
      <c r="G70" s="12">
        <f>G73</f>
        <v>5800</v>
      </c>
      <c r="H70" s="12">
        <v>0</v>
      </c>
      <c r="I70" s="12">
        <v>0</v>
      </c>
      <c r="J70" s="22" t="s">
        <v>48</v>
      </c>
    </row>
    <row r="71" spans="1:10" s="36" customFormat="1" ht="15.6" customHeight="1">
      <c r="A71" s="53">
        <v>66</v>
      </c>
      <c r="B71" s="13" t="s">
        <v>14</v>
      </c>
      <c r="C71" s="12"/>
      <c r="D71" s="12"/>
      <c r="E71" s="12"/>
      <c r="F71" s="12"/>
      <c r="G71" s="12"/>
      <c r="H71" s="12"/>
      <c r="I71" s="12"/>
      <c r="J71" s="22"/>
    </row>
    <row r="72" spans="1:10" s="36" customFormat="1" ht="15.6" customHeight="1">
      <c r="A72" s="53">
        <v>67</v>
      </c>
      <c r="B72" s="13" t="s">
        <v>4</v>
      </c>
      <c r="C72" s="12"/>
      <c r="D72" s="12"/>
      <c r="E72" s="12"/>
      <c r="F72" s="12"/>
      <c r="G72" s="12"/>
      <c r="H72" s="12"/>
      <c r="I72" s="12"/>
      <c r="J72" s="46"/>
    </row>
    <row r="73" spans="1:10" s="36" customFormat="1" ht="15.6" customHeight="1">
      <c r="A73" s="53">
        <v>68</v>
      </c>
      <c r="B73" s="13" t="s">
        <v>5</v>
      </c>
      <c r="C73" s="12">
        <f>D73</f>
        <v>1058.67</v>
      </c>
      <c r="D73" s="12">
        <v>1058.67</v>
      </c>
      <c r="E73" s="12">
        <v>0</v>
      </c>
      <c r="F73" s="12">
        <v>5800</v>
      </c>
      <c r="G73" s="12">
        <v>5800</v>
      </c>
      <c r="H73" s="12">
        <v>0</v>
      </c>
      <c r="I73" s="12">
        <v>0</v>
      </c>
      <c r="J73" s="46"/>
    </row>
    <row r="74" spans="1:10" s="36" customFormat="1" ht="15.6" customHeight="1">
      <c r="A74" s="53">
        <v>69</v>
      </c>
      <c r="B74" s="13" t="s">
        <v>15</v>
      </c>
      <c r="C74" s="12"/>
      <c r="D74" s="12"/>
      <c r="E74" s="12"/>
      <c r="F74" s="12"/>
      <c r="G74" s="12"/>
      <c r="H74" s="12"/>
      <c r="I74" s="12"/>
      <c r="J74" s="46"/>
    </row>
    <row r="75" spans="1:10" s="36" customFormat="1" ht="15.6" customHeight="1">
      <c r="A75" s="53">
        <v>70</v>
      </c>
      <c r="B75" s="69" t="s">
        <v>45</v>
      </c>
      <c r="C75" s="70"/>
      <c r="D75" s="70"/>
      <c r="E75" s="70"/>
      <c r="F75" s="70"/>
      <c r="G75" s="70"/>
      <c r="H75" s="70"/>
      <c r="I75" s="70"/>
      <c r="J75" s="71"/>
    </row>
    <row r="76" spans="1:10" s="36" customFormat="1" ht="48" customHeight="1">
      <c r="A76" s="53">
        <v>71</v>
      </c>
      <c r="B76" s="47" t="s">
        <v>46</v>
      </c>
      <c r="C76" s="47">
        <f>D76</f>
        <v>1836</v>
      </c>
      <c r="D76" s="47">
        <f>D81+D86</f>
        <v>1836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/>
    </row>
    <row r="77" spans="1:10" s="36" customFormat="1" ht="15.6" customHeight="1">
      <c r="A77" s="53">
        <v>72</v>
      </c>
      <c r="B77" s="13" t="s">
        <v>14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/>
    </row>
    <row r="78" spans="1:10" s="36" customFormat="1" ht="15.6" customHeight="1">
      <c r="A78" s="53">
        <v>73</v>
      </c>
      <c r="B78" s="13" t="s">
        <v>4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/>
    </row>
    <row r="79" spans="1:10" s="36" customFormat="1" ht="15.6" customHeight="1">
      <c r="A79" s="53">
        <v>74</v>
      </c>
      <c r="B79" s="13" t="s">
        <v>5</v>
      </c>
      <c r="C79" s="47">
        <f>D79</f>
        <v>1836</v>
      </c>
      <c r="D79" s="47">
        <f>D84+D89</f>
        <v>1836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/>
    </row>
    <row r="80" spans="1:10" s="36" customFormat="1" ht="15.6" customHeight="1">
      <c r="A80" s="53">
        <v>75</v>
      </c>
      <c r="B80" s="13" t="s">
        <v>15</v>
      </c>
      <c r="C80" s="47"/>
      <c r="D80" s="47"/>
      <c r="E80" s="47"/>
      <c r="F80" s="47"/>
      <c r="G80" s="47"/>
      <c r="H80" s="47"/>
      <c r="I80" s="47"/>
      <c r="J80" s="47"/>
    </row>
    <row r="81" spans="1:10" s="36" customFormat="1" ht="91.8" customHeight="1">
      <c r="A81" s="53">
        <v>76</v>
      </c>
      <c r="B81" s="11" t="s">
        <v>47</v>
      </c>
      <c r="C81" s="12">
        <f>D81</f>
        <v>448</v>
      </c>
      <c r="D81" s="12">
        <f>D84</f>
        <v>448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46" t="s">
        <v>48</v>
      </c>
    </row>
    <row r="82" spans="1:10" s="36" customFormat="1" ht="15.6" customHeight="1">
      <c r="A82" s="53">
        <v>77</v>
      </c>
      <c r="B82" s="13" t="s">
        <v>14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46"/>
    </row>
    <row r="83" spans="1:10" s="36" customFormat="1" ht="15.6" customHeight="1">
      <c r="A83" s="53">
        <v>78</v>
      </c>
      <c r="B83" s="13" t="s">
        <v>4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46"/>
    </row>
    <row r="84" spans="1:10" s="36" customFormat="1" ht="15.6" customHeight="1">
      <c r="A84" s="53">
        <v>79</v>
      </c>
      <c r="B84" s="13" t="s">
        <v>5</v>
      </c>
      <c r="C84" s="12">
        <f>D84</f>
        <v>448</v>
      </c>
      <c r="D84" s="12">
        <v>448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46"/>
    </row>
    <row r="85" spans="1:10" s="36" customFormat="1" ht="15.6" customHeight="1">
      <c r="A85" s="53">
        <v>80</v>
      </c>
      <c r="B85" s="13" t="s">
        <v>15</v>
      </c>
      <c r="C85" s="12"/>
      <c r="D85" s="12"/>
      <c r="E85" s="12"/>
      <c r="F85" s="12"/>
      <c r="G85" s="12"/>
      <c r="H85" s="12"/>
      <c r="I85" s="12"/>
      <c r="J85" s="46"/>
    </row>
    <row r="86" spans="1:10" s="36" customFormat="1" ht="76.8" customHeight="1">
      <c r="A86" s="53">
        <v>81</v>
      </c>
      <c r="B86" s="11" t="s">
        <v>49</v>
      </c>
      <c r="C86" s="12">
        <f>D86</f>
        <v>1388</v>
      </c>
      <c r="D86" s="12">
        <f>D89</f>
        <v>1388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46" t="s">
        <v>48</v>
      </c>
    </row>
    <row r="87" spans="1:10" s="36" customFormat="1" ht="15.6" customHeight="1">
      <c r="A87" s="53">
        <v>82</v>
      </c>
      <c r="B87" s="13" t="s">
        <v>14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46"/>
    </row>
    <row r="88" spans="1:10" s="36" customFormat="1" ht="15.6" customHeight="1">
      <c r="A88" s="53">
        <v>83</v>
      </c>
      <c r="B88" s="13" t="s">
        <v>4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46"/>
    </row>
    <row r="89" spans="1:10" s="36" customFormat="1" ht="15.6" customHeight="1">
      <c r="A89" s="53">
        <v>84</v>
      </c>
      <c r="B89" s="13" t="s">
        <v>5</v>
      </c>
      <c r="C89" s="12">
        <f>D89</f>
        <v>1388</v>
      </c>
      <c r="D89" s="12">
        <v>1388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46"/>
    </row>
    <row r="90" spans="1:10" s="36" customFormat="1" ht="15.6" customHeight="1">
      <c r="A90" s="53">
        <v>85</v>
      </c>
      <c r="B90" s="13" t="s">
        <v>15</v>
      </c>
      <c r="C90" s="12"/>
      <c r="D90" s="12"/>
      <c r="E90" s="12"/>
      <c r="F90" s="12"/>
      <c r="G90" s="12"/>
      <c r="H90" s="12"/>
      <c r="I90" s="12"/>
      <c r="J90" s="46"/>
    </row>
    <row r="91" spans="1:10" s="36" customFormat="1" ht="15" customHeight="1">
      <c r="A91" s="53">
        <v>86</v>
      </c>
      <c r="B91" s="78" t="s">
        <v>35</v>
      </c>
      <c r="C91" s="79"/>
      <c r="D91" s="79"/>
      <c r="E91" s="79"/>
      <c r="F91" s="79"/>
      <c r="G91" s="79"/>
      <c r="H91" s="79"/>
      <c r="I91" s="79"/>
      <c r="J91" s="80"/>
    </row>
    <row r="92" spans="1:10" s="50" customFormat="1" ht="30" customHeight="1">
      <c r="A92" s="53">
        <v>87</v>
      </c>
      <c r="B92" s="49" t="s">
        <v>18</v>
      </c>
      <c r="C92" s="51">
        <f>C95+C94</f>
        <v>91269.9</v>
      </c>
      <c r="D92" s="51">
        <f>D95+D94</f>
        <v>23256.2</v>
      </c>
      <c r="E92" s="51">
        <f>E95+E94</f>
        <v>58292.3</v>
      </c>
      <c r="F92" s="51">
        <f>F95+F94</f>
        <v>1500</v>
      </c>
      <c r="G92" s="51">
        <f>G95+G102</f>
        <v>3525</v>
      </c>
      <c r="H92" s="51">
        <f t="shared" ref="H92:I92" si="15">H95</f>
        <v>8000</v>
      </c>
      <c r="I92" s="51">
        <f t="shared" si="15"/>
        <v>3525</v>
      </c>
      <c r="J92" s="46"/>
    </row>
    <row r="93" spans="1:10" s="35" customFormat="1" ht="30" customHeight="1">
      <c r="A93" s="53">
        <v>88</v>
      </c>
      <c r="B93" s="11" t="s">
        <v>14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46"/>
    </row>
    <row r="94" spans="1:10" s="35" customFormat="1" ht="15" customHeight="1">
      <c r="A94" s="53">
        <v>89</v>
      </c>
      <c r="B94" s="11" t="s">
        <v>4</v>
      </c>
      <c r="C94" s="12">
        <f>C99</f>
        <v>73609.399999999994</v>
      </c>
      <c r="D94" s="12">
        <f>D99</f>
        <v>22462.400000000001</v>
      </c>
      <c r="E94" s="12">
        <f>E99</f>
        <v>51147</v>
      </c>
      <c r="F94" s="12">
        <v>0</v>
      </c>
      <c r="G94" s="12">
        <v>0</v>
      </c>
      <c r="H94" s="12">
        <v>0</v>
      </c>
      <c r="I94" s="12">
        <v>0</v>
      </c>
      <c r="J94" s="46"/>
    </row>
    <row r="95" spans="1:10" s="35" customFormat="1" ht="15" customHeight="1">
      <c r="A95" s="53">
        <v>90</v>
      </c>
      <c r="B95" s="11" t="s">
        <v>5</v>
      </c>
      <c r="C95" s="12">
        <f>C100</f>
        <v>17660.5</v>
      </c>
      <c r="D95" s="12">
        <f>D100+D120</f>
        <v>793.8</v>
      </c>
      <c r="E95" s="12">
        <f>E100+E102</f>
        <v>7145.3</v>
      </c>
      <c r="F95" s="12">
        <f t="shared" ref="F95:I95" si="16">F100</f>
        <v>1500</v>
      </c>
      <c r="G95" s="12">
        <f>G108</f>
        <v>1500</v>
      </c>
      <c r="H95" s="12">
        <f t="shared" si="16"/>
        <v>8000</v>
      </c>
      <c r="I95" s="12">
        <f t="shared" si="16"/>
        <v>3525</v>
      </c>
      <c r="J95" s="46"/>
    </row>
    <row r="96" spans="1:10" s="35" customFormat="1" ht="15" customHeight="1">
      <c r="A96" s="53">
        <v>91</v>
      </c>
      <c r="B96" s="11" t="s">
        <v>15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46"/>
    </row>
    <row r="97" spans="1:10" s="35" customFormat="1" ht="19.5" customHeight="1">
      <c r="A97" s="53">
        <v>92</v>
      </c>
      <c r="B97" s="11" t="s">
        <v>16</v>
      </c>
      <c r="C97" s="14">
        <f>C100+C99</f>
        <v>91269.9</v>
      </c>
      <c r="D97" s="14">
        <f>D99+D100</f>
        <v>23157.200000000001</v>
      </c>
      <c r="E97" s="14">
        <f>E100+E99</f>
        <v>53587.7</v>
      </c>
      <c r="F97" s="14">
        <f>F100+F99</f>
        <v>1500</v>
      </c>
      <c r="G97" s="14">
        <f>G100</f>
        <v>1500</v>
      </c>
      <c r="H97" s="14">
        <f>H100+H99</f>
        <v>8000</v>
      </c>
      <c r="I97" s="14">
        <f>I100+I99</f>
        <v>3525</v>
      </c>
      <c r="J97" s="46"/>
    </row>
    <row r="98" spans="1:10" s="35" customFormat="1" ht="41.25" customHeight="1">
      <c r="A98" s="53">
        <v>93</v>
      </c>
      <c r="B98" s="13" t="s">
        <v>14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46"/>
    </row>
    <row r="99" spans="1:10" s="35" customFormat="1" ht="15" customHeight="1">
      <c r="A99" s="53">
        <v>94</v>
      </c>
      <c r="B99" s="13" t="s">
        <v>4</v>
      </c>
      <c r="C99" s="12">
        <f>D99+E99+F99+G99+H99+I99</f>
        <v>73609.399999999994</v>
      </c>
      <c r="D99" s="12">
        <f>D110</f>
        <v>22462.400000000001</v>
      </c>
      <c r="E99" s="12">
        <f>E110</f>
        <v>51147</v>
      </c>
      <c r="F99" s="12">
        <v>0</v>
      </c>
      <c r="G99" s="12">
        <v>0</v>
      </c>
      <c r="H99" s="12">
        <v>0</v>
      </c>
      <c r="I99" s="12">
        <v>0</v>
      </c>
      <c r="J99" s="46"/>
    </row>
    <row r="100" spans="1:10" s="35" customFormat="1" ht="15" customHeight="1">
      <c r="A100" s="53">
        <v>95</v>
      </c>
      <c r="B100" s="13" t="s">
        <v>5</v>
      </c>
      <c r="C100" s="12">
        <f>C111</f>
        <v>17660.5</v>
      </c>
      <c r="D100" s="12">
        <f>D111</f>
        <v>694.8</v>
      </c>
      <c r="E100" s="12">
        <f t="shared" ref="E100:I100" si="17">E111</f>
        <v>2440.6999999999998</v>
      </c>
      <c r="F100" s="12">
        <f t="shared" si="17"/>
        <v>1500</v>
      </c>
      <c r="G100" s="12">
        <f t="shared" si="17"/>
        <v>1500</v>
      </c>
      <c r="H100" s="12">
        <f t="shared" si="17"/>
        <v>8000</v>
      </c>
      <c r="I100" s="12">
        <f t="shared" si="17"/>
        <v>3525</v>
      </c>
      <c r="J100" s="46"/>
    </row>
    <row r="101" spans="1:10" s="35" customFormat="1" ht="13.5" customHeight="1">
      <c r="A101" s="53">
        <v>96</v>
      </c>
      <c r="B101" s="13" t="s">
        <v>15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46"/>
    </row>
    <row r="102" spans="1:10" s="35" customFormat="1" ht="23.4" customHeight="1">
      <c r="A102" s="53">
        <v>97</v>
      </c>
      <c r="B102" s="48" t="s">
        <v>17</v>
      </c>
      <c r="C102" s="12">
        <f>C105</f>
        <v>15353.6</v>
      </c>
      <c r="D102" s="12">
        <f>D105</f>
        <v>99</v>
      </c>
      <c r="E102" s="12">
        <f>E105</f>
        <v>4704.6000000000004</v>
      </c>
      <c r="F102" s="12">
        <f>F103</f>
        <v>0</v>
      </c>
      <c r="G102" s="12">
        <f>G105</f>
        <v>2025</v>
      </c>
      <c r="H102" s="12">
        <f>H105</f>
        <v>6500</v>
      </c>
      <c r="I102" s="12">
        <f>I105</f>
        <v>2025</v>
      </c>
      <c r="J102" s="46"/>
    </row>
    <row r="103" spans="1:10" s="35" customFormat="1" ht="13.5" customHeight="1">
      <c r="A103" s="53">
        <v>98</v>
      </c>
      <c r="B103" s="13" t="s">
        <v>14</v>
      </c>
      <c r="C103" s="12">
        <f>D103+E103+F103+G103+H103+I103</f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46"/>
    </row>
    <row r="104" spans="1:10" s="35" customFormat="1" ht="13.5" customHeight="1">
      <c r="A104" s="53">
        <v>99</v>
      </c>
      <c r="B104" s="13" t="s">
        <v>4</v>
      </c>
      <c r="C104" s="12">
        <f>D104+E104+F104+G104+H104+I104</f>
        <v>0</v>
      </c>
      <c r="D104" s="12">
        <f>D122</f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46"/>
    </row>
    <row r="105" spans="1:10" s="35" customFormat="1" ht="13.5" customHeight="1">
      <c r="A105" s="53">
        <v>100</v>
      </c>
      <c r="B105" s="13" t="s">
        <v>5</v>
      </c>
      <c r="C105" s="12">
        <f>D105+E105+F105+G105+H105+I105</f>
        <v>15353.6</v>
      </c>
      <c r="D105" s="12">
        <f>D123</f>
        <v>99</v>
      </c>
      <c r="E105" s="12">
        <f>E120</f>
        <v>4704.6000000000004</v>
      </c>
      <c r="F105" s="12">
        <f>F120</f>
        <v>0</v>
      </c>
      <c r="G105" s="12">
        <f>G120</f>
        <v>2025</v>
      </c>
      <c r="H105" s="12">
        <f>H120</f>
        <v>6500</v>
      </c>
      <c r="I105" s="12">
        <f>I120</f>
        <v>2025</v>
      </c>
      <c r="J105" s="46"/>
    </row>
    <row r="106" spans="1:10" s="35" customFormat="1" ht="13.5" customHeight="1">
      <c r="A106" s="53">
        <v>101</v>
      </c>
      <c r="B106" s="13" t="s">
        <v>15</v>
      </c>
      <c r="C106" s="13"/>
      <c r="D106" s="12"/>
      <c r="E106" s="12"/>
      <c r="F106" s="12"/>
      <c r="G106" s="12"/>
      <c r="H106" s="12"/>
      <c r="I106" s="12"/>
      <c r="J106" s="46"/>
    </row>
    <row r="107" spans="1:10" s="35" customFormat="1" ht="15.75" customHeight="1">
      <c r="A107" s="53">
        <v>102</v>
      </c>
      <c r="B107" s="54" t="s">
        <v>7</v>
      </c>
      <c r="C107" s="55"/>
      <c r="D107" s="55"/>
      <c r="E107" s="55"/>
      <c r="F107" s="55"/>
      <c r="G107" s="55"/>
      <c r="H107" s="55"/>
      <c r="I107" s="56"/>
      <c r="J107" s="15"/>
    </row>
    <row r="108" spans="1:10" s="36" customFormat="1" ht="41.25" customHeight="1">
      <c r="A108" s="53">
        <v>103</v>
      </c>
      <c r="B108" s="16" t="s">
        <v>8</v>
      </c>
      <c r="C108" s="14">
        <f>C110+C111</f>
        <v>91269.9</v>
      </c>
      <c r="D108" s="14">
        <f>D110+D111</f>
        <v>23157.200000000001</v>
      </c>
      <c r="E108" s="14">
        <f>E114</f>
        <v>53587.7</v>
      </c>
      <c r="F108" s="14">
        <f>F114+F120</f>
        <v>1500</v>
      </c>
      <c r="G108" s="14">
        <f>G111</f>
        <v>1500</v>
      </c>
      <c r="H108" s="14">
        <f>H114+H120</f>
        <v>8000</v>
      </c>
      <c r="I108" s="14">
        <f>I114+I120</f>
        <v>3525</v>
      </c>
      <c r="J108" s="15"/>
    </row>
    <row r="109" spans="1:10" s="36" customFormat="1" ht="48.75" customHeight="1">
      <c r="A109" s="53">
        <v>104</v>
      </c>
      <c r="B109" s="13" t="s">
        <v>14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5"/>
    </row>
    <row r="110" spans="1:10" s="36" customFormat="1" ht="15.75" customHeight="1">
      <c r="A110" s="53">
        <v>105</v>
      </c>
      <c r="B110" s="13" t="s">
        <v>2</v>
      </c>
      <c r="C110" s="12">
        <f>C116+C122</f>
        <v>73609.399999999994</v>
      </c>
      <c r="D110" s="12">
        <f>D116+D122</f>
        <v>22462.400000000001</v>
      </c>
      <c r="E110" s="12">
        <f>E116+E122</f>
        <v>51147</v>
      </c>
      <c r="F110" s="12">
        <f>F116</f>
        <v>0</v>
      </c>
      <c r="G110" s="12">
        <v>0</v>
      </c>
      <c r="H110" s="12">
        <v>0</v>
      </c>
      <c r="I110" s="12">
        <v>0</v>
      </c>
      <c r="J110" s="15"/>
    </row>
    <row r="111" spans="1:10" s="36" customFormat="1" ht="16.5" customHeight="1">
      <c r="A111" s="53">
        <v>106</v>
      </c>
      <c r="B111" s="13" t="s">
        <v>3</v>
      </c>
      <c r="C111" s="12">
        <f>D111+E111+F111+G111+H111+I111</f>
        <v>17660.5</v>
      </c>
      <c r="D111" s="12">
        <f>D117</f>
        <v>694.8</v>
      </c>
      <c r="E111" s="12">
        <f>E117</f>
        <v>2440.6999999999998</v>
      </c>
      <c r="F111" s="12">
        <f>F117+F123</f>
        <v>1500</v>
      </c>
      <c r="G111" s="12">
        <f>G117</f>
        <v>1500</v>
      </c>
      <c r="H111" s="12">
        <f>H117+H123</f>
        <v>8000</v>
      </c>
      <c r="I111" s="12">
        <f>I117+I123</f>
        <v>3525</v>
      </c>
      <c r="J111" s="15"/>
    </row>
    <row r="112" spans="1:10" s="36" customFormat="1" ht="17.25" customHeight="1">
      <c r="A112" s="53">
        <v>107</v>
      </c>
      <c r="B112" s="13" t="s">
        <v>15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5"/>
    </row>
    <row r="113" spans="1:10" s="36" customFormat="1" ht="17.25" customHeight="1">
      <c r="A113" s="53">
        <v>108</v>
      </c>
      <c r="B113" s="54" t="s">
        <v>9</v>
      </c>
      <c r="C113" s="55"/>
      <c r="D113" s="55"/>
      <c r="E113" s="55"/>
      <c r="F113" s="55"/>
      <c r="G113" s="55"/>
      <c r="H113" s="55"/>
      <c r="I113" s="56"/>
      <c r="J113" s="15"/>
    </row>
    <row r="114" spans="1:10" s="36" customFormat="1" ht="63" customHeight="1">
      <c r="A114" s="53">
        <v>109</v>
      </c>
      <c r="B114" s="11" t="s">
        <v>6</v>
      </c>
      <c r="C114" s="14">
        <f>C116+C117</f>
        <v>82744.899999999994</v>
      </c>
      <c r="D114" s="14">
        <f>D116+D117</f>
        <v>23157.200000000001</v>
      </c>
      <c r="E114" s="14">
        <f>E115+E116+E117+E118</f>
        <v>53587.7</v>
      </c>
      <c r="F114" s="14">
        <f>F115+F116+F117+F118</f>
        <v>1500</v>
      </c>
      <c r="G114" s="14">
        <f>G115+G117+G118+G116</f>
        <v>1500</v>
      </c>
      <c r="H114" s="14">
        <f>H115+H116+H117+H118</f>
        <v>1500</v>
      </c>
      <c r="I114" s="14">
        <f>I115+I116+I117+I118</f>
        <v>1500</v>
      </c>
      <c r="J114" s="15"/>
    </row>
    <row r="115" spans="1:10" s="36" customFormat="1" ht="25.5" customHeight="1">
      <c r="A115" s="53">
        <v>110</v>
      </c>
      <c r="B115" s="13" t="s">
        <v>14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5"/>
    </row>
    <row r="116" spans="1:10" s="36" customFormat="1" ht="15" customHeight="1">
      <c r="A116" s="53">
        <v>111</v>
      </c>
      <c r="B116" s="13" t="s">
        <v>2</v>
      </c>
      <c r="C116" s="12">
        <f>D116+E116+F116+G116+H116+I116</f>
        <v>73609.399999999994</v>
      </c>
      <c r="D116" s="12">
        <v>22462.400000000001</v>
      </c>
      <c r="E116" s="12">
        <v>51147</v>
      </c>
      <c r="F116" s="12">
        <v>0</v>
      </c>
      <c r="G116" s="12">
        <v>0</v>
      </c>
      <c r="H116" s="12">
        <v>0</v>
      </c>
      <c r="I116" s="12">
        <v>0</v>
      </c>
      <c r="J116" s="15"/>
    </row>
    <row r="117" spans="1:10" s="36" customFormat="1" ht="15" customHeight="1">
      <c r="A117" s="53">
        <v>112</v>
      </c>
      <c r="B117" s="13" t="s">
        <v>3</v>
      </c>
      <c r="C117" s="12">
        <f>D117+E117+F117+G117+H117+I117</f>
        <v>9135.5</v>
      </c>
      <c r="D117" s="12">
        <v>694.8</v>
      </c>
      <c r="E117" s="12">
        <v>2440.6999999999998</v>
      </c>
      <c r="F117" s="12">
        <v>1500</v>
      </c>
      <c r="G117" s="12">
        <v>1500</v>
      </c>
      <c r="H117" s="12">
        <v>1500</v>
      </c>
      <c r="I117" s="12">
        <v>1500</v>
      </c>
      <c r="J117" s="15"/>
    </row>
    <row r="118" spans="1:10" s="36" customFormat="1" ht="18" customHeight="1">
      <c r="A118" s="53">
        <v>113</v>
      </c>
      <c r="B118" s="13" t="s">
        <v>15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5"/>
    </row>
    <row r="119" spans="1:10" s="36" customFormat="1" ht="15" customHeight="1">
      <c r="A119" s="53">
        <v>114</v>
      </c>
      <c r="B119" s="78" t="s">
        <v>45</v>
      </c>
      <c r="C119" s="79"/>
      <c r="D119" s="79"/>
      <c r="E119" s="79"/>
      <c r="F119" s="79"/>
      <c r="G119" s="79"/>
      <c r="H119" s="79"/>
      <c r="I119" s="79"/>
      <c r="J119" s="80"/>
    </row>
    <row r="120" spans="1:10" s="36" customFormat="1" ht="76.5" customHeight="1">
      <c r="A120" s="53">
        <v>115</v>
      </c>
      <c r="B120" s="27" t="s">
        <v>36</v>
      </c>
      <c r="C120" s="41">
        <f>D120+E120+F120+G120+H120+I120</f>
        <v>15353.6</v>
      </c>
      <c r="D120" s="41">
        <f t="shared" ref="D120:I123" si="18">D125+D130</f>
        <v>99</v>
      </c>
      <c r="E120" s="41">
        <f t="shared" si="18"/>
        <v>4704.6000000000004</v>
      </c>
      <c r="F120" s="41">
        <f t="shared" si="18"/>
        <v>0</v>
      </c>
      <c r="G120" s="41">
        <f t="shared" si="18"/>
        <v>2025</v>
      </c>
      <c r="H120" s="41">
        <f t="shared" si="18"/>
        <v>6500</v>
      </c>
      <c r="I120" s="41">
        <f t="shared" si="18"/>
        <v>2025</v>
      </c>
      <c r="J120" s="42"/>
    </row>
    <row r="121" spans="1:10" s="36" customFormat="1" ht="18.75" customHeight="1">
      <c r="A121" s="53">
        <v>116</v>
      </c>
      <c r="B121" s="13" t="s">
        <v>14</v>
      </c>
      <c r="C121" s="42">
        <f>D121+E121+F121+G121+H121+I121</f>
        <v>0</v>
      </c>
      <c r="D121" s="42">
        <f t="shared" si="18"/>
        <v>0</v>
      </c>
      <c r="E121" s="42">
        <f t="shared" si="18"/>
        <v>0</v>
      </c>
      <c r="F121" s="42">
        <f t="shared" si="18"/>
        <v>0</v>
      </c>
      <c r="G121" s="42">
        <f t="shared" si="18"/>
        <v>0</v>
      </c>
      <c r="H121" s="42">
        <f t="shared" si="18"/>
        <v>0</v>
      </c>
      <c r="I121" s="42">
        <f t="shared" si="18"/>
        <v>0</v>
      </c>
      <c r="J121" s="42"/>
    </row>
    <row r="122" spans="1:10" s="36" customFormat="1" ht="14.25" customHeight="1">
      <c r="A122" s="53">
        <v>117</v>
      </c>
      <c r="B122" s="13" t="s">
        <v>2</v>
      </c>
      <c r="C122" s="42">
        <f>D122+E122+F122+G122+H122+I122</f>
        <v>0</v>
      </c>
      <c r="D122" s="42">
        <f t="shared" si="18"/>
        <v>0</v>
      </c>
      <c r="E122" s="42">
        <f t="shared" si="18"/>
        <v>0</v>
      </c>
      <c r="F122" s="42">
        <f t="shared" si="18"/>
        <v>0</v>
      </c>
      <c r="G122" s="42">
        <f t="shared" si="18"/>
        <v>0</v>
      </c>
      <c r="H122" s="42">
        <f t="shared" si="18"/>
        <v>0</v>
      </c>
      <c r="I122" s="42">
        <f t="shared" si="18"/>
        <v>0</v>
      </c>
      <c r="J122" s="42"/>
    </row>
    <row r="123" spans="1:10" s="36" customFormat="1" ht="15" customHeight="1">
      <c r="A123" s="53">
        <v>118</v>
      </c>
      <c r="B123" s="13" t="s">
        <v>3</v>
      </c>
      <c r="C123" s="42">
        <f>D123+E123+F123+G123+H123+I123</f>
        <v>15353.6</v>
      </c>
      <c r="D123" s="42">
        <f t="shared" si="18"/>
        <v>99</v>
      </c>
      <c r="E123" s="42">
        <f t="shared" si="18"/>
        <v>4704.6000000000004</v>
      </c>
      <c r="F123" s="42">
        <f t="shared" si="18"/>
        <v>0</v>
      </c>
      <c r="G123" s="42">
        <f>G128+G133</f>
        <v>2025</v>
      </c>
      <c r="H123" s="42">
        <f t="shared" si="18"/>
        <v>6500</v>
      </c>
      <c r="I123" s="42">
        <f t="shared" si="18"/>
        <v>2025</v>
      </c>
      <c r="J123" s="42"/>
    </row>
    <row r="124" spans="1:10" s="36" customFormat="1" ht="15" customHeight="1">
      <c r="A124" s="53">
        <v>119</v>
      </c>
      <c r="B124" s="13" t="s">
        <v>15</v>
      </c>
      <c r="C124" s="42">
        <f>D124+E124+F124+G124+H124+I124</f>
        <v>0</v>
      </c>
      <c r="D124" s="42">
        <f>D129++D134</f>
        <v>0</v>
      </c>
      <c r="E124" s="42">
        <f>E129+E134</f>
        <v>0</v>
      </c>
      <c r="F124" s="42">
        <f>F129+F134</f>
        <v>0</v>
      </c>
      <c r="G124" s="42">
        <f>G129+G134</f>
        <v>0</v>
      </c>
      <c r="H124" s="42">
        <f>H129+H134</f>
        <v>0</v>
      </c>
      <c r="I124" s="42">
        <f>I129+I134</f>
        <v>0</v>
      </c>
      <c r="J124" s="42"/>
    </row>
    <row r="125" spans="1:10" s="36" customFormat="1" ht="80.25" customHeight="1">
      <c r="A125" s="53">
        <v>120</v>
      </c>
      <c r="B125" s="23" t="s">
        <v>37</v>
      </c>
      <c r="C125" s="12">
        <f>C128</f>
        <v>2025</v>
      </c>
      <c r="D125" s="12">
        <f t="shared" ref="D125" si="19">D128</f>
        <v>0</v>
      </c>
      <c r="E125" s="12">
        <v>0</v>
      </c>
      <c r="F125" s="12">
        <v>0</v>
      </c>
      <c r="G125" s="12">
        <f>G128</f>
        <v>0</v>
      </c>
      <c r="H125" s="12">
        <v>0</v>
      </c>
      <c r="I125" s="12">
        <v>2025</v>
      </c>
      <c r="J125" s="26" t="s">
        <v>20</v>
      </c>
    </row>
    <row r="126" spans="1:10" s="36" customFormat="1" ht="21.75" customHeight="1">
      <c r="A126" s="53">
        <v>121</v>
      </c>
      <c r="B126" s="13" t="s">
        <v>14</v>
      </c>
      <c r="C126" s="12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26"/>
    </row>
    <row r="127" spans="1:10" s="36" customFormat="1" ht="19.5" customHeight="1">
      <c r="A127" s="53">
        <v>122</v>
      </c>
      <c r="B127" s="13" t="s">
        <v>4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26"/>
    </row>
    <row r="128" spans="1:10" s="36" customFormat="1" ht="19.5" customHeight="1">
      <c r="A128" s="53">
        <v>123</v>
      </c>
      <c r="B128" s="21" t="s">
        <v>5</v>
      </c>
      <c r="C128" s="12">
        <f>D128+E128+F128+G128+H128+I128</f>
        <v>2025</v>
      </c>
      <c r="D128" s="12">
        <f t="shared" ref="D128" si="20">D140</f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2025</v>
      </c>
      <c r="J128" s="26"/>
    </row>
    <row r="129" spans="1:10" s="36" customFormat="1" ht="19.5" customHeight="1">
      <c r="A129" s="53">
        <v>124</v>
      </c>
      <c r="B129" s="13" t="s">
        <v>15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5"/>
    </row>
    <row r="130" spans="1:10" s="36" customFormat="1" ht="90" customHeight="1">
      <c r="A130" s="53">
        <v>125</v>
      </c>
      <c r="B130" s="23" t="s">
        <v>38</v>
      </c>
      <c r="C130" s="12">
        <f>C133</f>
        <v>13328.6</v>
      </c>
      <c r="D130" s="12">
        <f t="shared" ref="D130" si="21">D133</f>
        <v>99</v>
      </c>
      <c r="E130" s="12">
        <f>E133</f>
        <v>4704.6000000000004</v>
      </c>
      <c r="F130" s="12">
        <v>0</v>
      </c>
      <c r="G130" s="12">
        <f>G133</f>
        <v>2025</v>
      </c>
      <c r="H130" s="12">
        <v>6500</v>
      </c>
      <c r="I130" s="12">
        <v>0</v>
      </c>
      <c r="J130" s="26" t="s">
        <v>20</v>
      </c>
    </row>
    <row r="131" spans="1:10" s="36" customFormat="1" ht="33" customHeight="1">
      <c r="A131" s="53">
        <v>126</v>
      </c>
      <c r="B131" s="13" t="s">
        <v>14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26"/>
    </row>
    <row r="132" spans="1:10" s="36" customFormat="1" ht="19.5" customHeight="1">
      <c r="A132" s="53">
        <v>127</v>
      </c>
      <c r="B132" s="13" t="s">
        <v>4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26"/>
    </row>
    <row r="133" spans="1:10" s="36" customFormat="1" ht="19.5" customHeight="1">
      <c r="A133" s="53">
        <v>128</v>
      </c>
      <c r="B133" s="21" t="s">
        <v>5</v>
      </c>
      <c r="C133" s="12">
        <f>D133+E133+F133+G133+H133+I133</f>
        <v>13328.6</v>
      </c>
      <c r="D133" s="12">
        <v>99</v>
      </c>
      <c r="E133" s="12">
        <v>4704.6000000000004</v>
      </c>
      <c r="F133" s="12">
        <v>0</v>
      </c>
      <c r="G133" s="12">
        <v>2025</v>
      </c>
      <c r="H133" s="12">
        <v>6500</v>
      </c>
      <c r="I133" s="12">
        <v>0</v>
      </c>
      <c r="J133" s="26"/>
    </row>
    <row r="134" spans="1:10" s="36" customFormat="1" ht="19.5" customHeight="1">
      <c r="A134" s="53">
        <v>129</v>
      </c>
      <c r="B134" s="13" t="s">
        <v>15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5"/>
    </row>
    <row r="135" spans="1:10" s="36" customFormat="1" ht="19.5" customHeight="1">
      <c r="A135" s="53">
        <v>130</v>
      </c>
      <c r="B135" s="78" t="s">
        <v>23</v>
      </c>
      <c r="C135" s="79"/>
      <c r="D135" s="79"/>
      <c r="E135" s="79"/>
      <c r="F135" s="79"/>
      <c r="G135" s="79"/>
      <c r="H135" s="79"/>
      <c r="I135" s="79"/>
      <c r="J135" s="80"/>
    </row>
    <row r="136" spans="1:10" s="52" customFormat="1" ht="25.5" customHeight="1">
      <c r="A136" s="53">
        <v>131</v>
      </c>
      <c r="B136" s="49" t="s">
        <v>18</v>
      </c>
      <c r="C136" s="51">
        <f>C139</f>
        <v>34346.660000000003</v>
      </c>
      <c r="D136" s="51">
        <f t="shared" ref="D136:I136" si="22">D146</f>
        <v>15968.16</v>
      </c>
      <c r="E136" s="51">
        <f t="shared" si="22"/>
        <v>6592.5</v>
      </c>
      <c r="F136" s="51">
        <f t="shared" si="22"/>
        <v>1500</v>
      </c>
      <c r="G136" s="51">
        <f t="shared" si="22"/>
        <v>1500</v>
      </c>
      <c r="H136" s="51">
        <f t="shared" si="22"/>
        <v>4393</v>
      </c>
      <c r="I136" s="51">
        <f t="shared" si="22"/>
        <v>4393</v>
      </c>
      <c r="J136" s="46"/>
    </row>
    <row r="137" spans="1:10" s="37" customFormat="1" ht="13.8">
      <c r="A137" s="53">
        <v>132</v>
      </c>
      <c r="B137" s="11" t="s">
        <v>14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46"/>
    </row>
    <row r="138" spans="1:10" s="37" customFormat="1" ht="13.8">
      <c r="A138" s="53">
        <v>133</v>
      </c>
      <c r="B138" s="11" t="s">
        <v>4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46"/>
    </row>
    <row r="139" spans="1:10" s="37" customFormat="1" ht="13.8">
      <c r="A139" s="53">
        <v>134</v>
      </c>
      <c r="B139" s="11" t="s">
        <v>5</v>
      </c>
      <c r="C139" s="12">
        <f t="shared" ref="C139" si="23">C141+C146</f>
        <v>34346.660000000003</v>
      </c>
      <c r="D139" s="12">
        <f t="shared" ref="D139:I139" si="24">D141</f>
        <v>0</v>
      </c>
      <c r="E139" s="12">
        <f t="shared" si="24"/>
        <v>0</v>
      </c>
      <c r="F139" s="12">
        <f t="shared" si="24"/>
        <v>0</v>
      </c>
      <c r="G139" s="12">
        <f t="shared" si="24"/>
        <v>0</v>
      </c>
      <c r="H139" s="12">
        <f t="shared" si="24"/>
        <v>0</v>
      </c>
      <c r="I139" s="12">
        <f t="shared" si="24"/>
        <v>0</v>
      </c>
      <c r="J139" s="46"/>
    </row>
    <row r="140" spans="1:10" s="37" customFormat="1" ht="13.8">
      <c r="A140" s="53">
        <v>135</v>
      </c>
      <c r="B140" s="11" t="s">
        <v>15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46"/>
    </row>
    <row r="141" spans="1:10" s="37" customFormat="1" ht="13.8">
      <c r="A141" s="53">
        <v>136</v>
      </c>
      <c r="B141" s="11" t="s">
        <v>16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46"/>
    </row>
    <row r="142" spans="1:10" s="37" customFormat="1" ht="13.8">
      <c r="A142" s="53">
        <v>137</v>
      </c>
      <c r="B142" s="13" t="s">
        <v>14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46"/>
    </row>
    <row r="143" spans="1:10" s="37" customFormat="1" ht="13.8">
      <c r="A143" s="53">
        <v>138</v>
      </c>
      <c r="B143" s="13" t="s">
        <v>4</v>
      </c>
      <c r="C143" s="12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46"/>
    </row>
    <row r="144" spans="1:10" s="37" customFormat="1" ht="13.8">
      <c r="A144" s="53">
        <v>139</v>
      </c>
      <c r="B144" s="13" t="s">
        <v>5</v>
      </c>
      <c r="C144" s="12">
        <f>C152</f>
        <v>34346.660000000003</v>
      </c>
      <c r="D144" s="12">
        <f>0</f>
        <v>0</v>
      </c>
      <c r="E144" s="12">
        <f>0</f>
        <v>0</v>
      </c>
      <c r="F144" s="12">
        <v>0</v>
      </c>
      <c r="G144" s="12">
        <v>0</v>
      </c>
      <c r="H144" s="12">
        <v>0</v>
      </c>
      <c r="I144" s="12">
        <v>0</v>
      </c>
      <c r="J144" s="46"/>
    </row>
    <row r="145" spans="1:10" s="37" customFormat="1" ht="13.8">
      <c r="A145" s="53">
        <v>140</v>
      </c>
      <c r="B145" s="13" t="s">
        <v>15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46"/>
    </row>
    <row r="146" spans="1:10" s="37" customFormat="1" ht="13.8">
      <c r="A146" s="53">
        <v>141</v>
      </c>
      <c r="B146" s="11" t="s">
        <v>17</v>
      </c>
      <c r="C146" s="14">
        <f>C149</f>
        <v>34346.660000000003</v>
      </c>
      <c r="D146" s="14">
        <f t="shared" ref="D146:I146" si="25">D149</f>
        <v>15968.16</v>
      </c>
      <c r="E146" s="14">
        <f t="shared" si="25"/>
        <v>6592.5</v>
      </c>
      <c r="F146" s="14">
        <f t="shared" si="25"/>
        <v>1500</v>
      </c>
      <c r="G146" s="14">
        <v>1500</v>
      </c>
      <c r="H146" s="14">
        <f t="shared" si="25"/>
        <v>4393</v>
      </c>
      <c r="I146" s="14">
        <f t="shared" si="25"/>
        <v>4393</v>
      </c>
      <c r="J146" s="46"/>
    </row>
    <row r="147" spans="1:10" s="37" customFormat="1" ht="13.8">
      <c r="A147" s="53">
        <v>142</v>
      </c>
      <c r="B147" s="13" t="s">
        <v>14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46"/>
    </row>
    <row r="148" spans="1:10" s="37" customFormat="1" ht="13.8">
      <c r="A148" s="53">
        <v>143</v>
      </c>
      <c r="B148" s="13" t="s">
        <v>4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46"/>
    </row>
    <row r="149" spans="1:10" s="37" customFormat="1" ht="13.8">
      <c r="A149" s="53">
        <v>144</v>
      </c>
      <c r="B149" s="13" t="s">
        <v>5</v>
      </c>
      <c r="C149" s="12">
        <f>C152</f>
        <v>34346.660000000003</v>
      </c>
      <c r="D149" s="12">
        <f t="shared" ref="D149:I149" si="26">D155</f>
        <v>15968.16</v>
      </c>
      <c r="E149" s="12">
        <f t="shared" si="26"/>
        <v>6592.5</v>
      </c>
      <c r="F149" s="12">
        <f t="shared" si="26"/>
        <v>1500</v>
      </c>
      <c r="G149" s="12">
        <f t="shared" si="26"/>
        <v>1500</v>
      </c>
      <c r="H149" s="12">
        <f t="shared" si="26"/>
        <v>4393</v>
      </c>
      <c r="I149" s="12">
        <f t="shared" si="26"/>
        <v>4393</v>
      </c>
      <c r="J149" s="46"/>
    </row>
    <row r="150" spans="1:10" s="37" customFormat="1" ht="13.8">
      <c r="A150" s="53">
        <v>145</v>
      </c>
      <c r="B150" s="13" t="s">
        <v>15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46"/>
    </row>
    <row r="151" spans="1:10" s="37" customFormat="1" ht="13.2" customHeight="1">
      <c r="A151" s="53">
        <v>146</v>
      </c>
      <c r="B151" s="54" t="s">
        <v>43</v>
      </c>
      <c r="C151" s="55"/>
      <c r="D151" s="55"/>
      <c r="E151" s="55"/>
      <c r="F151" s="55"/>
      <c r="G151" s="55"/>
      <c r="H151" s="55"/>
      <c r="I151" s="56"/>
      <c r="J151" s="15"/>
    </row>
    <row r="152" spans="1:10" s="37" customFormat="1" ht="62.25" customHeight="1">
      <c r="A152" s="53">
        <v>147</v>
      </c>
      <c r="B152" s="11" t="s">
        <v>44</v>
      </c>
      <c r="C152" s="14">
        <f>D152+E152+F152+G152+H152+I152</f>
        <v>34346.660000000003</v>
      </c>
      <c r="D152" s="14">
        <f t="shared" ref="D152:I152" si="27">D155</f>
        <v>15968.16</v>
      </c>
      <c r="E152" s="14">
        <f t="shared" si="27"/>
        <v>6592.5</v>
      </c>
      <c r="F152" s="14">
        <f t="shared" si="27"/>
        <v>1500</v>
      </c>
      <c r="G152" s="14">
        <f t="shared" si="27"/>
        <v>1500</v>
      </c>
      <c r="H152" s="14">
        <f t="shared" si="27"/>
        <v>4393</v>
      </c>
      <c r="I152" s="14">
        <f t="shared" si="27"/>
        <v>4393</v>
      </c>
      <c r="J152" s="15"/>
    </row>
    <row r="153" spans="1:10" s="37" customFormat="1" ht="13.8">
      <c r="A153" s="53">
        <v>148</v>
      </c>
      <c r="B153" s="13" t="s">
        <v>14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5"/>
    </row>
    <row r="154" spans="1:10" s="37" customFormat="1" ht="13.8">
      <c r="A154" s="53">
        <v>149</v>
      </c>
      <c r="B154" s="13" t="s">
        <v>4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5"/>
    </row>
    <row r="155" spans="1:10" s="37" customFormat="1" ht="13.8">
      <c r="A155" s="53">
        <v>150</v>
      </c>
      <c r="B155" s="13" t="s">
        <v>5</v>
      </c>
      <c r="C155" s="12">
        <f>C160</f>
        <v>28955.66</v>
      </c>
      <c r="D155" s="12">
        <f>D157+D167</f>
        <v>15968.16</v>
      </c>
      <c r="E155" s="12">
        <f>E160+E165+E170</f>
        <v>6592.5</v>
      </c>
      <c r="F155" s="12">
        <f>F160+F165+F170</f>
        <v>1500</v>
      </c>
      <c r="G155" s="12">
        <f>G170</f>
        <v>1500</v>
      </c>
      <c r="H155" s="12">
        <f>H160+H165+H170</f>
        <v>4393</v>
      </c>
      <c r="I155" s="12">
        <f>I160+I165+I170</f>
        <v>4393</v>
      </c>
      <c r="J155" s="15"/>
    </row>
    <row r="156" spans="1:10" s="37" customFormat="1" ht="13.8">
      <c r="A156" s="53">
        <v>151</v>
      </c>
      <c r="B156" s="13" t="s">
        <v>15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5"/>
    </row>
    <row r="157" spans="1:10" s="37" customFormat="1" ht="92.4">
      <c r="A157" s="53">
        <v>152</v>
      </c>
      <c r="B157" s="23" t="s">
        <v>24</v>
      </c>
      <c r="C157" s="12">
        <f>C160</f>
        <v>28955.66</v>
      </c>
      <c r="D157" s="12">
        <f>D160</f>
        <v>15863.16</v>
      </c>
      <c r="E157" s="12">
        <f>E160</f>
        <v>5092.5</v>
      </c>
      <c r="F157" s="12">
        <f>F160</f>
        <v>0</v>
      </c>
      <c r="G157" s="12">
        <f>G160</f>
        <v>0</v>
      </c>
      <c r="H157" s="12">
        <v>4000</v>
      </c>
      <c r="I157" s="12">
        <v>4000</v>
      </c>
      <c r="J157" s="29" t="s">
        <v>28</v>
      </c>
    </row>
    <row r="158" spans="1:10" s="37" customFormat="1" ht="39.75" customHeight="1">
      <c r="A158" s="53">
        <v>153</v>
      </c>
      <c r="B158" s="13" t="s">
        <v>14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26"/>
    </row>
    <row r="159" spans="1:10" s="37" customFormat="1" ht="13.8">
      <c r="A159" s="53">
        <v>154</v>
      </c>
      <c r="B159" s="13" t="s">
        <v>4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26"/>
    </row>
    <row r="160" spans="1:10" s="37" customFormat="1" ht="13.8">
      <c r="A160" s="53">
        <v>155</v>
      </c>
      <c r="B160" s="13" t="s">
        <v>5</v>
      </c>
      <c r="C160" s="12">
        <f>D160+E160+F160+G160+H160+I160</f>
        <v>28955.66</v>
      </c>
      <c r="D160" s="12">
        <v>15863.16</v>
      </c>
      <c r="E160" s="12">
        <v>5092.5</v>
      </c>
      <c r="F160" s="12">
        <v>0</v>
      </c>
      <c r="G160" s="12">
        <v>0</v>
      </c>
      <c r="H160" s="12">
        <v>4000</v>
      </c>
      <c r="I160" s="12">
        <v>4000</v>
      </c>
      <c r="J160" s="26"/>
    </row>
    <row r="161" spans="1:10" s="37" customFormat="1" ht="13.8">
      <c r="A161" s="53">
        <v>156</v>
      </c>
      <c r="B161" s="13" t="s">
        <v>15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5"/>
    </row>
    <row r="162" spans="1:10" s="37" customFormat="1" ht="66">
      <c r="A162" s="53">
        <v>157</v>
      </c>
      <c r="B162" s="30" t="s">
        <v>25</v>
      </c>
      <c r="C162" s="12">
        <f>C165</f>
        <v>786</v>
      </c>
      <c r="D162" s="12">
        <f>D165</f>
        <v>0</v>
      </c>
      <c r="E162" s="12">
        <f>E165</f>
        <v>0</v>
      </c>
      <c r="F162" s="12">
        <v>0</v>
      </c>
      <c r="G162" s="12">
        <v>0</v>
      </c>
      <c r="H162" s="12">
        <v>393</v>
      </c>
      <c r="I162" s="12">
        <v>393</v>
      </c>
      <c r="J162" s="43" t="s">
        <v>30</v>
      </c>
    </row>
    <row r="163" spans="1:10" s="37" customFormat="1" ht="18.75" customHeight="1">
      <c r="A163" s="53">
        <v>158</v>
      </c>
      <c r="B163" s="13" t="s">
        <v>14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43"/>
    </row>
    <row r="164" spans="1:10" s="37" customFormat="1" ht="13.8">
      <c r="A164" s="53">
        <v>159</v>
      </c>
      <c r="B164" s="13" t="s">
        <v>4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43"/>
    </row>
    <row r="165" spans="1:10" s="37" customFormat="1" ht="13.8">
      <c r="A165" s="53">
        <v>160</v>
      </c>
      <c r="B165" s="21" t="s">
        <v>5</v>
      </c>
      <c r="C165" s="12">
        <f>D165+E165+F165+G165+H165+I165</f>
        <v>786</v>
      </c>
      <c r="D165" s="12">
        <v>0</v>
      </c>
      <c r="E165" s="12">
        <v>0</v>
      </c>
      <c r="F165" s="12">
        <v>0</v>
      </c>
      <c r="G165" s="12">
        <v>0</v>
      </c>
      <c r="H165" s="12">
        <v>393</v>
      </c>
      <c r="I165" s="12">
        <v>393</v>
      </c>
      <c r="J165" s="43"/>
    </row>
    <row r="166" spans="1:10" s="37" customFormat="1" ht="13.8">
      <c r="A166" s="53">
        <v>161</v>
      </c>
      <c r="B166" s="13" t="s">
        <v>15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43"/>
    </row>
    <row r="167" spans="1:10" s="37" customFormat="1" ht="66">
      <c r="A167" s="53">
        <v>162</v>
      </c>
      <c r="B167" s="23" t="s">
        <v>29</v>
      </c>
      <c r="C167" s="12">
        <f>C169+C170</f>
        <v>4605</v>
      </c>
      <c r="D167" s="12">
        <f>D170</f>
        <v>105</v>
      </c>
      <c r="E167" s="12">
        <f>E170</f>
        <v>1500</v>
      </c>
      <c r="F167" s="12">
        <f>F170</f>
        <v>1500</v>
      </c>
      <c r="G167" s="12">
        <v>0</v>
      </c>
      <c r="H167" s="12">
        <v>0</v>
      </c>
      <c r="I167" s="12">
        <v>0</v>
      </c>
      <c r="J167" s="43" t="s">
        <v>21</v>
      </c>
    </row>
    <row r="168" spans="1:10" s="37" customFormat="1" ht="13.8">
      <c r="A168" s="53">
        <v>163</v>
      </c>
      <c r="B168" s="21" t="s">
        <v>14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43"/>
    </row>
    <row r="169" spans="1:10" s="37" customFormat="1" ht="13.8">
      <c r="A169" s="53">
        <v>164</v>
      </c>
      <c r="B169" s="21" t="s">
        <v>2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43"/>
    </row>
    <row r="170" spans="1:10" s="37" customFormat="1" ht="13.8">
      <c r="A170" s="53">
        <v>165</v>
      </c>
      <c r="B170" s="21" t="s">
        <v>3</v>
      </c>
      <c r="C170" s="12">
        <f>D170+E170+F170+G170+H170+I170</f>
        <v>4605</v>
      </c>
      <c r="D170" s="12">
        <v>105</v>
      </c>
      <c r="E170" s="12">
        <v>1500</v>
      </c>
      <c r="F170" s="12">
        <v>1500</v>
      </c>
      <c r="G170" s="12">
        <v>1500</v>
      </c>
      <c r="H170" s="12">
        <v>0</v>
      </c>
      <c r="I170" s="12">
        <v>0</v>
      </c>
      <c r="J170" s="43"/>
    </row>
    <row r="171" spans="1:10" s="37" customFormat="1" ht="13.8">
      <c r="A171" s="53">
        <v>166</v>
      </c>
      <c r="B171" s="13" t="s">
        <v>15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44"/>
    </row>
    <row r="172" spans="1:10" s="37" customFormat="1">
      <c r="A172" s="53">
        <v>167</v>
      </c>
      <c r="B172" s="57" t="s">
        <v>26</v>
      </c>
      <c r="C172" s="58"/>
      <c r="D172" s="58"/>
      <c r="E172" s="58"/>
      <c r="F172" s="58"/>
      <c r="G172" s="58"/>
      <c r="H172" s="58"/>
      <c r="I172" s="58"/>
      <c r="J172" s="59"/>
    </row>
    <row r="173" spans="1:10" s="52" customFormat="1" ht="26.4">
      <c r="A173" s="53">
        <v>168</v>
      </c>
      <c r="B173" s="49" t="s">
        <v>18</v>
      </c>
      <c r="C173" s="51">
        <f>C176</f>
        <v>10122.89</v>
      </c>
      <c r="D173" s="51">
        <f t="shared" ref="D173:I173" si="28">D176</f>
        <v>1377.89</v>
      </c>
      <c r="E173" s="51">
        <f t="shared" si="28"/>
        <v>1920</v>
      </c>
      <c r="F173" s="51">
        <f t="shared" si="28"/>
        <v>1912.5</v>
      </c>
      <c r="G173" s="51">
        <f t="shared" si="28"/>
        <v>1912.5</v>
      </c>
      <c r="H173" s="51">
        <f t="shared" si="28"/>
        <v>1500</v>
      </c>
      <c r="I173" s="51">
        <f t="shared" si="28"/>
        <v>1500</v>
      </c>
      <c r="J173" s="46"/>
    </row>
    <row r="174" spans="1:10" s="35" customFormat="1" ht="30" customHeight="1">
      <c r="A174" s="53">
        <v>169</v>
      </c>
      <c r="B174" s="11" t="s">
        <v>14</v>
      </c>
      <c r="C174" s="12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46"/>
    </row>
    <row r="175" spans="1:10" s="35" customFormat="1" ht="15" customHeight="1">
      <c r="A175" s="53">
        <v>170</v>
      </c>
      <c r="B175" s="11" t="s">
        <v>4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46"/>
    </row>
    <row r="176" spans="1:10" s="35" customFormat="1" ht="15" customHeight="1">
      <c r="A176" s="53">
        <v>171</v>
      </c>
      <c r="B176" s="11" t="s">
        <v>5</v>
      </c>
      <c r="C176" s="12">
        <f t="shared" ref="C176:I176" si="29">C192</f>
        <v>10122.89</v>
      </c>
      <c r="D176" s="12">
        <f t="shared" si="29"/>
        <v>1377.89</v>
      </c>
      <c r="E176" s="12">
        <f t="shared" si="29"/>
        <v>1920</v>
      </c>
      <c r="F176" s="12">
        <f t="shared" si="29"/>
        <v>1912.5</v>
      </c>
      <c r="G176" s="12">
        <f t="shared" si="29"/>
        <v>1912.5</v>
      </c>
      <c r="H176" s="12">
        <f t="shared" si="29"/>
        <v>1500</v>
      </c>
      <c r="I176" s="12">
        <f t="shared" si="29"/>
        <v>1500</v>
      </c>
      <c r="J176" s="46"/>
    </row>
    <row r="177" spans="1:10" s="35" customFormat="1" ht="15" customHeight="1">
      <c r="A177" s="53">
        <v>172</v>
      </c>
      <c r="B177" s="11" t="s">
        <v>15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46"/>
    </row>
    <row r="178" spans="1:10" s="35" customFormat="1" ht="15" customHeight="1">
      <c r="A178" s="53">
        <v>173</v>
      </c>
      <c r="B178" s="11" t="s">
        <v>16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46"/>
    </row>
    <row r="179" spans="1:10" s="35" customFormat="1" ht="15" customHeight="1">
      <c r="A179" s="53">
        <v>174</v>
      </c>
      <c r="B179" s="13" t="s">
        <v>14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46"/>
    </row>
    <row r="180" spans="1:10" s="35" customFormat="1" ht="15" customHeight="1">
      <c r="A180" s="53">
        <v>175</v>
      </c>
      <c r="B180" s="13" t="s">
        <v>4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46"/>
    </row>
    <row r="181" spans="1:10" s="35" customFormat="1" ht="18" customHeight="1">
      <c r="A181" s="53">
        <v>176</v>
      </c>
      <c r="B181" s="13" t="s">
        <v>5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46"/>
    </row>
    <row r="182" spans="1:10" s="35" customFormat="1" ht="14.25" customHeight="1">
      <c r="A182" s="53">
        <v>177</v>
      </c>
      <c r="B182" s="13" t="s">
        <v>15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46"/>
    </row>
    <row r="183" spans="1:10" s="36" customFormat="1" ht="17.25" customHeight="1">
      <c r="A183" s="53">
        <v>178</v>
      </c>
      <c r="B183" s="11" t="s">
        <v>17</v>
      </c>
      <c r="C183" s="14">
        <f>C186</f>
        <v>10122.89</v>
      </c>
      <c r="D183" s="14">
        <f t="shared" ref="D183:I183" si="30">D186</f>
        <v>1377.89</v>
      </c>
      <c r="E183" s="14">
        <f t="shared" si="30"/>
        <v>1920</v>
      </c>
      <c r="F183" s="14">
        <f t="shared" si="30"/>
        <v>1912.5</v>
      </c>
      <c r="G183" s="14">
        <f t="shared" si="30"/>
        <v>1912.5</v>
      </c>
      <c r="H183" s="14">
        <f t="shared" si="30"/>
        <v>1500</v>
      </c>
      <c r="I183" s="14">
        <f t="shared" si="30"/>
        <v>1500</v>
      </c>
      <c r="J183" s="46"/>
    </row>
    <row r="184" spans="1:10" s="36" customFormat="1" ht="30.75" customHeight="1">
      <c r="A184" s="53">
        <v>179</v>
      </c>
      <c r="B184" s="13" t="s">
        <v>14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46"/>
    </row>
    <row r="185" spans="1:10" s="36" customFormat="1" ht="15.75" customHeight="1">
      <c r="A185" s="53">
        <v>180</v>
      </c>
      <c r="B185" s="13" t="s">
        <v>4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46"/>
    </row>
    <row r="186" spans="1:10" s="36" customFormat="1" ht="16.5" customHeight="1">
      <c r="A186" s="53">
        <v>181</v>
      </c>
      <c r="B186" s="13" t="s">
        <v>5</v>
      </c>
      <c r="C186" s="12">
        <f t="shared" ref="C186:I186" si="31">C192</f>
        <v>10122.89</v>
      </c>
      <c r="D186" s="12">
        <f t="shared" si="31"/>
        <v>1377.89</v>
      </c>
      <c r="E186" s="12">
        <f t="shared" si="31"/>
        <v>1920</v>
      </c>
      <c r="F186" s="12">
        <f t="shared" si="31"/>
        <v>1912.5</v>
      </c>
      <c r="G186" s="12">
        <f t="shared" si="31"/>
        <v>1912.5</v>
      </c>
      <c r="H186" s="12">
        <f t="shared" si="31"/>
        <v>1500</v>
      </c>
      <c r="I186" s="12">
        <f t="shared" si="31"/>
        <v>1500</v>
      </c>
      <c r="J186" s="46"/>
    </row>
    <row r="187" spans="1:10" s="36" customFormat="1" ht="17.25" customHeight="1">
      <c r="A187" s="53">
        <v>182</v>
      </c>
      <c r="B187" s="13" t="s">
        <v>15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46"/>
    </row>
    <row r="188" spans="1:10" s="36" customFormat="1" ht="17.25" customHeight="1">
      <c r="A188" s="53">
        <v>183</v>
      </c>
      <c r="B188" s="54" t="s">
        <v>33</v>
      </c>
      <c r="C188" s="55"/>
      <c r="D188" s="55"/>
      <c r="E188" s="55"/>
      <c r="F188" s="55"/>
      <c r="G188" s="55"/>
      <c r="H188" s="55"/>
      <c r="I188" s="56"/>
      <c r="J188" s="15"/>
    </row>
    <row r="189" spans="1:10" s="36" customFormat="1" ht="41.4" customHeight="1">
      <c r="A189" s="53">
        <v>184</v>
      </c>
      <c r="B189" s="11" t="s">
        <v>34</v>
      </c>
      <c r="C189" s="14">
        <f>C192+C191</f>
        <v>10122.89</v>
      </c>
      <c r="D189" s="14">
        <f t="shared" ref="D189:I189" si="32">D192</f>
        <v>1377.89</v>
      </c>
      <c r="E189" s="14">
        <f t="shared" si="32"/>
        <v>1920</v>
      </c>
      <c r="F189" s="14">
        <f t="shared" si="32"/>
        <v>1912.5</v>
      </c>
      <c r="G189" s="14">
        <f t="shared" si="32"/>
        <v>1912.5</v>
      </c>
      <c r="H189" s="14">
        <f t="shared" si="32"/>
        <v>1500</v>
      </c>
      <c r="I189" s="14">
        <f t="shared" si="32"/>
        <v>1500</v>
      </c>
      <c r="J189" s="15"/>
    </row>
    <row r="190" spans="1:10" s="36" customFormat="1" ht="18" customHeight="1">
      <c r="A190" s="53">
        <v>185</v>
      </c>
      <c r="B190" s="13" t="s">
        <v>14</v>
      </c>
      <c r="C190" s="12">
        <v>0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5"/>
    </row>
    <row r="191" spans="1:10" s="36" customFormat="1" ht="15" customHeight="1">
      <c r="A191" s="53">
        <v>186</v>
      </c>
      <c r="B191" s="13" t="s">
        <v>2</v>
      </c>
      <c r="C191" s="12">
        <v>0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5"/>
    </row>
    <row r="192" spans="1:10" s="36" customFormat="1" ht="15" customHeight="1">
      <c r="A192" s="53">
        <v>187</v>
      </c>
      <c r="B192" s="13" t="s">
        <v>3</v>
      </c>
      <c r="C192" s="12">
        <f t="shared" ref="C192:I192" si="33">C196</f>
        <v>10122.89</v>
      </c>
      <c r="D192" s="12">
        <f t="shared" si="33"/>
        <v>1377.89</v>
      </c>
      <c r="E192" s="12">
        <f t="shared" si="33"/>
        <v>1920</v>
      </c>
      <c r="F192" s="12">
        <f t="shared" si="33"/>
        <v>1912.5</v>
      </c>
      <c r="G192" s="12">
        <f t="shared" si="33"/>
        <v>1912.5</v>
      </c>
      <c r="H192" s="12">
        <f t="shared" si="33"/>
        <v>1500</v>
      </c>
      <c r="I192" s="12">
        <f t="shared" si="33"/>
        <v>1500</v>
      </c>
      <c r="J192" s="15"/>
    </row>
    <row r="193" spans="1:10" s="37" customFormat="1" ht="13.8">
      <c r="A193" s="53">
        <v>188</v>
      </c>
      <c r="B193" s="13" t="s">
        <v>15</v>
      </c>
      <c r="C193" s="12">
        <v>0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5"/>
    </row>
    <row r="194" spans="1:10" s="37" customFormat="1" ht="78.75" customHeight="1">
      <c r="A194" s="53">
        <v>189</v>
      </c>
      <c r="B194" s="11" t="s">
        <v>27</v>
      </c>
      <c r="C194" s="12">
        <f t="shared" ref="C194:I194" si="34">C196</f>
        <v>10122.89</v>
      </c>
      <c r="D194" s="12">
        <f t="shared" si="34"/>
        <v>1377.89</v>
      </c>
      <c r="E194" s="12">
        <f t="shared" si="34"/>
        <v>1920</v>
      </c>
      <c r="F194" s="12">
        <f t="shared" si="34"/>
        <v>1912.5</v>
      </c>
      <c r="G194" s="12">
        <f t="shared" si="34"/>
        <v>1912.5</v>
      </c>
      <c r="H194" s="12">
        <f t="shared" si="34"/>
        <v>1500</v>
      </c>
      <c r="I194" s="12">
        <f t="shared" si="34"/>
        <v>1500</v>
      </c>
      <c r="J194" s="42" t="s">
        <v>22</v>
      </c>
    </row>
    <row r="195" spans="1:10" s="37" customFormat="1" ht="13.8">
      <c r="A195" s="53">
        <v>190</v>
      </c>
      <c r="B195" s="13" t="s">
        <v>2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42"/>
    </row>
    <row r="196" spans="1:10" s="37" customFormat="1" ht="13.8">
      <c r="A196" s="53">
        <v>191</v>
      </c>
      <c r="B196" s="13" t="s">
        <v>3</v>
      </c>
      <c r="C196" s="12">
        <f>D196+E196+F196+G196+H196+I196</f>
        <v>10122.89</v>
      </c>
      <c r="D196" s="12">
        <v>1377.89</v>
      </c>
      <c r="E196" s="12">
        <v>1920</v>
      </c>
      <c r="F196" s="12">
        <v>1912.5</v>
      </c>
      <c r="G196" s="12">
        <v>1912.5</v>
      </c>
      <c r="H196" s="12">
        <v>1500</v>
      </c>
      <c r="I196" s="12">
        <v>1500</v>
      </c>
      <c r="J196" s="42"/>
    </row>
    <row r="197" spans="1:10" s="37" customFormat="1" ht="13.8">
      <c r="A197" s="53">
        <v>192</v>
      </c>
      <c r="B197" s="13" t="s">
        <v>15</v>
      </c>
      <c r="C197" s="12">
        <v>0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42"/>
    </row>
    <row r="198" spans="1:10" s="37" customFormat="1" ht="13.5" customHeight="1">
      <c r="A198" s="53">
        <v>193</v>
      </c>
      <c r="B198" s="31" t="s">
        <v>14</v>
      </c>
      <c r="C198" s="31">
        <v>0</v>
      </c>
      <c r="D198" s="31">
        <v>0</v>
      </c>
      <c r="E198" s="31">
        <v>0</v>
      </c>
      <c r="F198" s="31">
        <v>0</v>
      </c>
      <c r="G198" s="31">
        <v>0</v>
      </c>
      <c r="H198" s="31">
        <v>0</v>
      </c>
      <c r="I198" s="31">
        <v>0</v>
      </c>
      <c r="J198" s="31"/>
    </row>
    <row r="199" spans="1:10" s="37" customFormat="1" ht="13.5" customHeight="1">
      <c r="A199" s="45"/>
      <c r="B199" s="32"/>
      <c r="C199" s="28"/>
      <c r="D199" s="33"/>
      <c r="E199" s="33"/>
      <c r="F199" s="33"/>
      <c r="G199" s="28"/>
      <c r="H199" s="28"/>
      <c r="I199" s="28"/>
      <c r="J199" s="34"/>
    </row>
    <row r="200" spans="1:10" s="37" customFormat="1" ht="13.5" customHeight="1">
      <c r="A200" s="40"/>
      <c r="B200" s="38"/>
      <c r="D200" s="39"/>
      <c r="E200" s="39"/>
      <c r="F200" s="39"/>
      <c r="J200" s="40"/>
    </row>
    <row r="201" spans="1:10" s="37" customFormat="1" ht="13.5" customHeight="1">
      <c r="A201" s="40"/>
      <c r="B201" s="38"/>
      <c r="D201" s="39"/>
      <c r="E201" s="39"/>
      <c r="F201" s="39"/>
      <c r="J201" s="40"/>
    </row>
    <row r="202" spans="1:10" s="37" customFormat="1" ht="13.5" customHeight="1">
      <c r="A202" s="40"/>
      <c r="B202" s="38"/>
      <c r="D202" s="39"/>
      <c r="E202" s="39"/>
      <c r="F202" s="39"/>
      <c r="J202" s="40"/>
    </row>
    <row r="203" spans="1:10" s="37" customFormat="1" ht="13.5" customHeight="1">
      <c r="A203" s="40"/>
      <c r="B203" s="38"/>
      <c r="D203" s="39"/>
      <c r="E203" s="39"/>
      <c r="F203" s="39"/>
      <c r="J203" s="40"/>
    </row>
    <row r="204" spans="1:10" s="37" customFormat="1" ht="13.5" customHeight="1">
      <c r="A204" s="40"/>
      <c r="B204" s="38"/>
      <c r="D204" s="39"/>
      <c r="E204" s="39"/>
      <c r="F204" s="39"/>
      <c r="J204" s="40"/>
    </row>
    <row r="205" spans="1:10" s="37" customFormat="1">
      <c r="A205" s="40"/>
      <c r="B205" s="38"/>
      <c r="D205" s="39"/>
      <c r="E205" s="39"/>
      <c r="F205" s="39"/>
      <c r="J205" s="40"/>
    </row>
    <row r="206" spans="1:10" s="37" customFormat="1">
      <c r="A206" s="40"/>
      <c r="B206" s="38"/>
      <c r="D206" s="39"/>
      <c r="E206" s="39"/>
      <c r="F206" s="39"/>
      <c r="J206" s="40"/>
    </row>
    <row r="207" spans="1:10" s="37" customFormat="1">
      <c r="A207" s="40"/>
      <c r="B207" s="38"/>
      <c r="D207" s="39"/>
      <c r="E207" s="39"/>
      <c r="F207" s="39"/>
      <c r="J207" s="40"/>
    </row>
  </sheetData>
  <mergeCells count="19">
    <mergeCell ref="A2:J3"/>
    <mergeCell ref="B135:J135"/>
    <mergeCell ref="D1:J1"/>
    <mergeCell ref="B21:J21"/>
    <mergeCell ref="B107:I107"/>
    <mergeCell ref="B113:I113"/>
    <mergeCell ref="B91:J91"/>
    <mergeCell ref="B37:I37"/>
    <mergeCell ref="B43:J43"/>
    <mergeCell ref="B119:J119"/>
    <mergeCell ref="B49:J49"/>
    <mergeCell ref="B188:I188"/>
    <mergeCell ref="B151:I151"/>
    <mergeCell ref="B172:J172"/>
    <mergeCell ref="A4:A5"/>
    <mergeCell ref="B4:B5"/>
    <mergeCell ref="J4:J5"/>
    <mergeCell ref="C4:I4"/>
    <mergeCell ref="B75:J75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2021-09-16T03:53:42Z</cp:lastPrinted>
  <dcterms:created xsi:type="dcterms:W3CDTF">1996-10-08T23:32:33Z</dcterms:created>
  <dcterms:modified xsi:type="dcterms:W3CDTF">2021-09-16T04:08:10Z</dcterms:modified>
</cp:coreProperties>
</file>